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USERPC7\Desktop\"/>
    </mc:Choice>
  </mc:AlternateContent>
  <xr:revisionPtr revIDLastSave="0" documentId="13_ncr:1_{D0FBAC13-AA53-4FBD-A272-BF3F7B556EE7}" xr6:coauthVersionLast="47" xr6:coauthVersionMax="47" xr10:uidLastSave="{00000000-0000-0000-0000-000000000000}"/>
  <workbookProtection workbookAlgorithmName="SHA-512" workbookHashValue="/e+ddP0+j/zQ80ysjv96/phaxyI+mdmGq3vjKDs8exvUBS/nDVD0juCMwQnkSq/NO18OD4NSZdq1Gi+H1d4mvg==" workbookSaltValue="GQRiz3b+h117tsX6jmSf9g==" workbookSpinCount="100000" lockStructure="1"/>
  <bookViews>
    <workbookView xWindow="28680" yWindow="-60" windowWidth="29040" windowHeight="16440" xr2:uid="{00000000-000D-0000-FFFF-FFFF00000000}"/>
  </bookViews>
  <sheets>
    <sheet name="Tarifs" sheetId="1" r:id="rId1"/>
    <sheet name="Données" sheetId="3" state="hidden" r:id="rId2"/>
  </sheets>
  <definedNames>
    <definedName name="Structure">Données!$A$2:$D$104</definedName>
    <definedName name="Tarif">Données!$G$2:$J$23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K29" i="1" s="1"/>
  <c r="I30" i="1"/>
  <c r="K30" i="1" s="1"/>
  <c r="I44" i="1"/>
  <c r="K44" i="1" s="1"/>
  <c r="I34" i="1"/>
  <c r="K34" i="1" s="1"/>
  <c r="I33" i="1"/>
  <c r="K33" i="1" s="1"/>
  <c r="I32" i="1"/>
  <c r="K32" i="1" s="1"/>
  <c r="I28" i="1"/>
  <c r="K28" i="1" s="1"/>
  <c r="I41" i="1"/>
  <c r="K41" i="1" s="1"/>
  <c r="I40" i="1"/>
  <c r="K40" i="1" s="1"/>
  <c r="I39" i="1"/>
  <c r="K39" i="1" s="1"/>
  <c r="I37" i="1"/>
  <c r="K37" i="1" s="1"/>
  <c r="I36" i="1"/>
  <c r="K36" i="1" s="1"/>
  <c r="I26" i="1"/>
  <c r="K26" i="1" s="1"/>
  <c r="I19" i="1"/>
  <c r="K19" i="1" s="1"/>
  <c r="I17" i="1"/>
  <c r="K17" i="1" s="1"/>
  <c r="I16" i="1"/>
  <c r="K16" i="1" s="1"/>
  <c r="E1" i="1"/>
  <c r="I23" i="1"/>
  <c r="I21" i="1"/>
  <c r="I46" i="1"/>
  <c r="I14" i="1"/>
  <c r="I13" i="1"/>
  <c r="I12" i="1"/>
  <c r="I43" i="1"/>
  <c r="K23" i="1" l="1"/>
  <c r="J17" i="3" l="1"/>
  <c r="J16" i="3"/>
  <c r="J15" i="3"/>
  <c r="I17" i="3"/>
  <c r="I16" i="3"/>
  <c r="I15" i="3"/>
  <c r="H17" i="3"/>
  <c r="H16" i="3"/>
  <c r="H15" i="3"/>
  <c r="B6" i="1"/>
  <c r="D6" i="1"/>
  <c r="K21" i="1"/>
  <c r="K43" i="1"/>
  <c r="K13" i="1"/>
  <c r="K46" i="1"/>
  <c r="E48" i="1" l="1"/>
  <c r="I48" i="1" s="1"/>
  <c r="K48" i="1" s="1"/>
  <c r="K12" i="1"/>
  <c r="K14" i="1"/>
</calcChain>
</file>

<file path=xl/sharedStrings.xml><?xml version="1.0" encoding="utf-8"?>
<sst xmlns="http://schemas.openxmlformats.org/spreadsheetml/2006/main" count="415" uniqueCount="377">
  <si>
    <t>Num</t>
  </si>
  <si>
    <t>Ordre</t>
  </si>
  <si>
    <t>LIGUE GUADELOUPÉENNE</t>
  </si>
  <si>
    <t>L25</t>
  </si>
  <si>
    <t>COMITÉ RÉGIONAL DE GUYANE</t>
  </si>
  <si>
    <t>L26</t>
  </si>
  <si>
    <t>LIGUE DE LA MARTINIQUE</t>
  </si>
  <si>
    <t>L27</t>
  </si>
  <si>
    <t>LIGUE DE NOUVELLE CALÉDONIE</t>
  </si>
  <si>
    <t>L28</t>
  </si>
  <si>
    <t>LIGUE DE POLYNÉSIE</t>
  </si>
  <si>
    <t>L29</t>
  </si>
  <si>
    <t>LIGUE DE LA RÉUNION</t>
  </si>
  <si>
    <t>L30</t>
  </si>
  <si>
    <t>LIGUE DE MAYOTTE</t>
  </si>
  <si>
    <t>L31</t>
  </si>
  <si>
    <t>LIGUE DE WALLIS ET FUTUNA</t>
  </si>
  <si>
    <t>L32</t>
  </si>
  <si>
    <t>C01</t>
  </si>
  <si>
    <t>C02</t>
  </si>
  <si>
    <t>C03</t>
  </si>
  <si>
    <t>C04</t>
  </si>
  <si>
    <t>C05</t>
  </si>
  <si>
    <t>C06</t>
  </si>
  <si>
    <t>C07</t>
  </si>
  <si>
    <t>C08</t>
  </si>
  <si>
    <t>C09</t>
  </si>
  <si>
    <t>C10</t>
  </si>
  <si>
    <t>C11</t>
  </si>
  <si>
    <t>C12</t>
  </si>
  <si>
    <t>C13</t>
  </si>
  <si>
    <t>C14</t>
  </si>
  <si>
    <t>C15</t>
  </si>
  <si>
    <t>C16</t>
  </si>
  <si>
    <t>C17</t>
  </si>
  <si>
    <t>C18</t>
  </si>
  <si>
    <t>C19</t>
  </si>
  <si>
    <t>C21</t>
  </si>
  <si>
    <t>C22</t>
  </si>
  <si>
    <t>C23</t>
  </si>
  <si>
    <t>C24</t>
  </si>
  <si>
    <t>C25</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</si>
  <si>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</si>
  <si>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</si>
  <si>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</si>
  <si>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</si>
  <si>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</si>
  <si>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</si>
  <si>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</si>
  <si>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</si>
  <si>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</si>
  <si>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</si>
  <si>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</si>
  <si>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</si>
  <si>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</si>
  <si>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</si>
  <si>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</si>
  <si>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</si>
  <si>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</si>
  <si>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</si>
  <si>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</si>
  <si>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</si>
  <si>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</si>
  <si>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</si>
  <si>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</si>
  <si>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</si>
  <si>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</si>
  <si>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</si>
  <si>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</si>
  <si>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</si>
  <si>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</si>
  <si>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</si>
  <si>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</si>
  <si>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</si>
  <si>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</si>
  <si>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</si>
  <si>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</si>
  <si>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</si>
  <si>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</si>
  <si>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</si>
  <si>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</si>
  <si>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</si>
  <si>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</si>
  <si>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</si>
  <si>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</si>
  <si>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</si>
  <si>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</si>
  <si>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</si>
  <si>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</si>
  <si>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</si>
  <si>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</si>
  <si>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</si>
  <si>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</si>
  <si>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</si>
  <si>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</si>
  <si>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</si>
  <si>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</si>
  <si>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</si>
  <si>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</si>
  <si>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</si>
  <si>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</si>
  <si>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</si>
  <si>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</si>
  <si>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</si>
  <si>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</si>
  <si>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</si>
  <si>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</si>
  <si>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</si>
  <si>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</si>
  <si>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</si>
  <si>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</si>
  <si>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Joueur</t>
  </si>
  <si>
    <t>9 et 10 ans</t>
  </si>
  <si>
    <t>11 et 12 ans</t>
  </si>
  <si>
    <t>13 et 14 ans</t>
  </si>
  <si>
    <t>15 et 16 ans</t>
  </si>
  <si>
    <t>17 et 18 ans</t>
  </si>
  <si>
    <t>plus de 18 ans</t>
  </si>
  <si>
    <t>Dirigeant</t>
  </si>
  <si>
    <t>Blanche Dirigeant</t>
  </si>
  <si>
    <t>16 ans</t>
  </si>
  <si>
    <t>Avenir</t>
  </si>
  <si>
    <t>moins de 9 ans</t>
  </si>
  <si>
    <t>11 ans</t>
  </si>
  <si>
    <t>Loisir</t>
  </si>
  <si>
    <t>Corpo</t>
  </si>
  <si>
    <t>Comité
(dép.)</t>
  </si>
  <si>
    <t>Ligue
(rég.)</t>
  </si>
  <si>
    <t>Tarif</t>
  </si>
  <si>
    <t>Métropole</t>
  </si>
  <si>
    <t>TOM</t>
  </si>
  <si>
    <t>+ de 16 ans</t>
  </si>
  <si>
    <t>+ de 17 ans</t>
  </si>
  <si>
    <t>- de 18 ans</t>
  </si>
  <si>
    <t>Jeune Dirigeant</t>
  </si>
  <si>
    <t>Blanche joueur</t>
  </si>
  <si>
    <t>+ de 18 ans</t>
  </si>
  <si>
    <t>- de 9 ans</t>
  </si>
  <si>
    <t>+ de 15 ans</t>
  </si>
  <si>
    <t>12 à 15 ans unss</t>
  </si>
  <si>
    <t>- de 16 ans ffsa/ffh</t>
  </si>
  <si>
    <t>tous ages</t>
  </si>
  <si>
    <t>tous ages ffhb</t>
  </si>
  <si>
    <t>EVT</t>
  </si>
  <si>
    <t>Ultra1</t>
  </si>
  <si>
    <t>►</t>
  </si>
  <si>
    <t>Evénementielle</t>
  </si>
  <si>
    <t>Prix total
+ assur. IA</t>
  </si>
  <si>
    <r>
      <t xml:space="preserve">Licence </t>
    </r>
    <r>
      <rPr>
        <sz val="8"/>
        <color indexed="8"/>
        <rFont val="Arial"/>
        <family val="2"/>
      </rPr>
      <t>(1)</t>
    </r>
  </si>
  <si>
    <t>Fédération Française de Handball</t>
  </si>
  <si>
    <t>ID</t>
  </si>
  <si>
    <t>Structure</t>
  </si>
  <si>
    <t>Valables uniquement pour les clubs dépendant de la structure suivante:</t>
  </si>
  <si>
    <t>►
►</t>
  </si>
  <si>
    <t>01 - Comité de l'Ain</t>
  </si>
  <si>
    <t>5101000</t>
  </si>
  <si>
    <t>02 - Comité de l'Aisne</t>
  </si>
  <si>
    <t>5702000</t>
  </si>
  <si>
    <t>03 - Comité de l'Allier</t>
  </si>
  <si>
    <t>5103000</t>
  </si>
  <si>
    <t>04 - Comité des Alpes de Haute Provence</t>
  </si>
  <si>
    <t>6304000</t>
  </si>
  <si>
    <t>05 - Comité des Hautes Alpes</t>
  </si>
  <si>
    <t>6305000</t>
  </si>
  <si>
    <t>06 - Comité des Alpes Maritimes</t>
  </si>
  <si>
    <t>6306000</t>
  </si>
  <si>
    <t>07 - Comité de Drôme - Ardéche</t>
  </si>
  <si>
    <t>5107000</t>
  </si>
  <si>
    <t>08 - Comité des Ardennes</t>
  </si>
  <si>
    <t>5608000</t>
  </si>
  <si>
    <t>09 - Comité de l'Ariège</t>
  </si>
  <si>
    <t>6109000</t>
  </si>
  <si>
    <t>10 - Comite de l'Aube</t>
  </si>
  <si>
    <t>5610000</t>
  </si>
  <si>
    <t>11 - Comité de l'Aude</t>
  </si>
  <si>
    <t>6111000</t>
  </si>
  <si>
    <t>12 - Comité de l'Aveyron</t>
  </si>
  <si>
    <t>6112000</t>
  </si>
  <si>
    <t>13 - Comité des Bouches du Rhône</t>
  </si>
  <si>
    <t>6313000</t>
  </si>
  <si>
    <t>14 - Comité du Calvados</t>
  </si>
  <si>
    <t>5914000</t>
  </si>
  <si>
    <t>15 - Comité du Cantal</t>
  </si>
  <si>
    <t>5115000</t>
  </si>
  <si>
    <t>16 - Comité de la Charente</t>
  </si>
  <si>
    <t>6016000</t>
  </si>
  <si>
    <t>17 - Comité de la Charente-Maritime</t>
  </si>
  <si>
    <t>6017000</t>
  </si>
  <si>
    <t>18 - Comité du Cher</t>
  </si>
  <si>
    <t>5418000</t>
  </si>
  <si>
    <t>19 - Comité de Corrèze</t>
  </si>
  <si>
    <t>6019000</t>
  </si>
  <si>
    <t>21 - Comité de Côte d'Or</t>
  </si>
  <si>
    <t>5221000</t>
  </si>
  <si>
    <t>22 - Comité des Côtes d'Armor</t>
  </si>
  <si>
    <t>5322000</t>
  </si>
  <si>
    <t>23 - Comité de la Creuse</t>
  </si>
  <si>
    <t>6023000</t>
  </si>
  <si>
    <t>24 - Comité Dordogne / Périgord</t>
  </si>
  <si>
    <t>6024000</t>
  </si>
  <si>
    <t>25 - Comité du Doubs</t>
  </si>
  <si>
    <t>5225000</t>
  </si>
  <si>
    <t>27 - Comité de l'Eure</t>
  </si>
  <si>
    <t>5927000</t>
  </si>
  <si>
    <t>28 - Comité de l'Eure et Loir</t>
  </si>
  <si>
    <t>5428000</t>
  </si>
  <si>
    <t>29 - Comité du Finistère</t>
  </si>
  <si>
    <t>5329000</t>
  </si>
  <si>
    <t>30 - Comité du Gard</t>
  </si>
  <si>
    <t>6130000</t>
  </si>
  <si>
    <t>31 - Comité de Haute Garonne</t>
  </si>
  <si>
    <t>6131000</t>
  </si>
  <si>
    <t>32 - Comité du Gers</t>
  </si>
  <si>
    <t>6132000</t>
  </si>
  <si>
    <t>33 - Comité de Gironde</t>
  </si>
  <si>
    <t>6033000</t>
  </si>
  <si>
    <t>34 - Comité de l'Hérault</t>
  </si>
  <si>
    <t>6134000</t>
  </si>
  <si>
    <t>35 - Comité d'Ille et Vilaine</t>
  </si>
  <si>
    <t>5335000</t>
  </si>
  <si>
    <t>36 - Comité de l'Indre</t>
  </si>
  <si>
    <t>5436000</t>
  </si>
  <si>
    <t>37 - Comité Indre et Loire</t>
  </si>
  <si>
    <t>5437000</t>
  </si>
  <si>
    <t>38 - Comité Isère Handball</t>
  </si>
  <si>
    <t>5138000</t>
  </si>
  <si>
    <t>39 - Comité du Jura</t>
  </si>
  <si>
    <t>5239000</t>
  </si>
  <si>
    <t>40 - Comité des Landes</t>
  </si>
  <si>
    <t>6040000</t>
  </si>
  <si>
    <t>41 - Comité du Loir et Cher</t>
  </si>
  <si>
    <t>5441000</t>
  </si>
  <si>
    <t>42 - Comité de la Loire</t>
  </si>
  <si>
    <t>5142000</t>
  </si>
  <si>
    <t>43 - Comité de la Haute Loire</t>
  </si>
  <si>
    <t>5143000</t>
  </si>
  <si>
    <t>44 - Comité de Loire Atlantique</t>
  </si>
  <si>
    <t>6244000</t>
  </si>
  <si>
    <t>45 - Comité du Loiret</t>
  </si>
  <si>
    <t>5445000</t>
  </si>
  <si>
    <t>46 - Comité du Lot</t>
  </si>
  <si>
    <t>6146000</t>
  </si>
  <si>
    <t>47 - Comité du Lot et Garonne</t>
  </si>
  <si>
    <t>6047000</t>
  </si>
  <si>
    <t>48 - Comité de Lozère</t>
  </si>
  <si>
    <t>6148000</t>
  </si>
  <si>
    <t>49 - Comité du Maine et Loire</t>
  </si>
  <si>
    <t>6249000</t>
  </si>
  <si>
    <t>50 - Comité de la Manche</t>
  </si>
  <si>
    <t>5950000</t>
  </si>
  <si>
    <t>51 - Comité Marne</t>
  </si>
  <si>
    <t>5651000</t>
  </si>
  <si>
    <t>52 - Comité de Haute Marne</t>
  </si>
  <si>
    <t>5652000</t>
  </si>
  <si>
    <t>53 - Comité de Mayenne</t>
  </si>
  <si>
    <t>6253000</t>
  </si>
  <si>
    <t>54 - Comité de Meurthe et Moselle</t>
  </si>
  <si>
    <t>5654000</t>
  </si>
  <si>
    <t>55 - Comité de la Meuse</t>
  </si>
  <si>
    <t>5655000</t>
  </si>
  <si>
    <t>56 - Comité du Morbihan</t>
  </si>
  <si>
    <t>5356000</t>
  </si>
  <si>
    <t>57 - Comité de Moselle</t>
  </si>
  <si>
    <t>5657000</t>
  </si>
  <si>
    <t>58 - Comité de la Nièvre</t>
  </si>
  <si>
    <t>5258000</t>
  </si>
  <si>
    <t>59 - Comité du Nord</t>
  </si>
  <si>
    <t>5759000</t>
  </si>
  <si>
    <t>60 - Comité de l'Oise</t>
  </si>
  <si>
    <t>5760000</t>
  </si>
  <si>
    <t>61 - Comité de l'orne</t>
  </si>
  <si>
    <t>5961000</t>
  </si>
  <si>
    <t>62 - Comité du Pas de Calais</t>
  </si>
  <si>
    <t>5762000</t>
  </si>
  <si>
    <t>63 - Comité du Puy de Dôme</t>
  </si>
  <si>
    <t>5163000</t>
  </si>
  <si>
    <t>64 - Comité des Pyrénées Atlantiques</t>
  </si>
  <si>
    <t>6064000</t>
  </si>
  <si>
    <t>65 - Comité des Hautes Pyrénées</t>
  </si>
  <si>
    <t>6165000</t>
  </si>
  <si>
    <t>66 - Comité des Pyrénées Orientales</t>
  </si>
  <si>
    <t>6166000</t>
  </si>
  <si>
    <t>67 - Comité du Bas-Rhin</t>
  </si>
  <si>
    <t>5667000</t>
  </si>
  <si>
    <t>68 - Comité du Haut-Rhin</t>
  </si>
  <si>
    <t>5668000</t>
  </si>
  <si>
    <t>69 - Comité du Rhône - Métropole de Lyon Handball</t>
  </si>
  <si>
    <t>5169000</t>
  </si>
  <si>
    <t>70 - Comité de Haute Saone</t>
  </si>
  <si>
    <t>5270000</t>
  </si>
  <si>
    <t>71 - Comité de Saône-et- Loire</t>
  </si>
  <si>
    <t>5271000</t>
  </si>
  <si>
    <t>72 - Comité de la Sarthe</t>
  </si>
  <si>
    <t>6272000</t>
  </si>
  <si>
    <t>73 - Comité de Savoie</t>
  </si>
  <si>
    <t>5173000</t>
  </si>
  <si>
    <t>74 - Comité de Haute Savoie</t>
  </si>
  <si>
    <t>5174000</t>
  </si>
  <si>
    <t>75 - Comité de Paris</t>
  </si>
  <si>
    <t>5875000</t>
  </si>
  <si>
    <t>76 - Comité de Seine Maritime</t>
  </si>
  <si>
    <t>5976000</t>
  </si>
  <si>
    <t>77 - Comité de Seine et Marne</t>
  </si>
  <si>
    <t>5877000</t>
  </si>
  <si>
    <t>78 - Comité des Yvelines</t>
  </si>
  <si>
    <t>5878000</t>
  </si>
  <si>
    <t>79 - Comité des Deux-Sèvres</t>
  </si>
  <si>
    <t>6079000</t>
  </si>
  <si>
    <t>80 - Comité de la Somme</t>
  </si>
  <si>
    <t>5780000</t>
  </si>
  <si>
    <t>81 - Comité du Tarn</t>
  </si>
  <si>
    <t>6181000</t>
  </si>
  <si>
    <t>82 - Comité du Tarn et Garonne</t>
  </si>
  <si>
    <t>6182000</t>
  </si>
  <si>
    <t>83 - Comité du Var</t>
  </si>
  <si>
    <t>6383000</t>
  </si>
  <si>
    <t>84 - Comité du Vaucluse</t>
  </si>
  <si>
    <t>6384000</t>
  </si>
  <si>
    <t>85 - Comité de Vendée</t>
  </si>
  <si>
    <t>6285000</t>
  </si>
  <si>
    <t>86 - Comité de la Vienne</t>
  </si>
  <si>
    <t>6086000</t>
  </si>
  <si>
    <t>87 - Comité de Haute Vienne</t>
  </si>
  <si>
    <t>6087000</t>
  </si>
  <si>
    <t>88 - Comité des Vosges</t>
  </si>
  <si>
    <t>5688000</t>
  </si>
  <si>
    <t>89 - Comité de l'Yonne</t>
  </si>
  <si>
    <t>5289000</t>
  </si>
  <si>
    <t>90 - Comité du Nord Franche-Comté</t>
  </si>
  <si>
    <t>5290000</t>
  </si>
  <si>
    <t>91 - Comité de l'Essonne</t>
  </si>
  <si>
    <t>5891000</t>
  </si>
  <si>
    <t>92 - Comité des Hauts-de-Seine</t>
  </si>
  <si>
    <t>5892000</t>
  </si>
  <si>
    <t>93 - Comite de Seine-Saint-Denis</t>
  </si>
  <si>
    <t>5893000</t>
  </si>
  <si>
    <t>94 - Comité du Val-de-Marne</t>
  </si>
  <si>
    <t>5894000</t>
  </si>
  <si>
    <t>95 - Comité du Val-d'Oise</t>
  </si>
  <si>
    <t>5895000</t>
  </si>
  <si>
    <t>Babyhand</t>
  </si>
  <si>
    <t>Répartition Création / Mutation</t>
  </si>
  <si>
    <r>
      <t xml:space="preserve">Prix Total </t>
    </r>
    <r>
      <rPr>
        <b/>
        <sz val="8"/>
        <color indexed="8"/>
        <rFont val="Arial"/>
        <family val="2"/>
      </rPr>
      <t>(2)</t>
    </r>
  </si>
  <si>
    <t>Handfit</t>
  </si>
  <si>
    <t>Handensemble</t>
  </si>
  <si>
    <t>Tous âges</t>
  </si>
  <si>
    <t>Plus de 16 ans</t>
  </si>
  <si>
    <t>FFHandball</t>
  </si>
  <si>
    <t>20 Comité de haute Corse</t>
  </si>
  <si>
    <t>C20</t>
  </si>
  <si>
    <t>26 - Drome Ardéche</t>
  </si>
  <si>
    <t>C26</t>
  </si>
  <si>
    <t>6400000</t>
  </si>
  <si>
    <t>6500000</t>
  </si>
  <si>
    <t>6600000</t>
  </si>
  <si>
    <t>6700000</t>
  </si>
  <si>
    <t>6800000</t>
  </si>
  <si>
    <t>6900000</t>
  </si>
  <si>
    <t>7000000</t>
  </si>
  <si>
    <t>7100000</t>
  </si>
  <si>
    <t>L'exercice de certaines fonctions peut être conditionné à l'adhésion à un type de licence précis. Par exemple : les arbitres doivent posséder une licence joueur (cf. règlements généraux, article 91). Pour plus de renseignements, consulter les statuts et règlements de la Fédération Française de Handball pour la saison concernée.</t>
  </si>
  <si>
    <t>* Cette plaquette d'information doit être complétée par le comité départemental (ou ligue ultra-marine) et transmise à tous les clubs de son périmètre géographique. Les clubs ont l'obligation d'informer tout individu souhaitant se licencier de l'existence de cette plaquette d'information tarifaire et de lui en permettre la libre consultattion.
* Cette plaquette est créée pour répondre à l'obligation légale du code de la consommation (Art. L113-3) qui impose que "tout vendeur de produit ou tout prestataire de service doit, par voie de marquage, d'étiquetage, d'affichage ou tout autre procédé approprié, informer le consommateur sur les prix".</t>
  </si>
  <si>
    <t>Hand à 7</t>
  </si>
  <si>
    <t>Beach</t>
  </si>
  <si>
    <t>Parahand</t>
  </si>
  <si>
    <t>Licences pratiquantes compétitives</t>
  </si>
  <si>
    <t>Licences pratiquantes non compétitives</t>
  </si>
  <si>
    <t>Loisir Hand à 7 / Hand à 4</t>
  </si>
  <si>
    <t>Loisir Beach</t>
  </si>
  <si>
    <t>Tarifs des licences
Saison 2024-2025</t>
  </si>
  <si>
    <t>6 - 12 ans</t>
  </si>
  <si>
    <t>12 - 16 ans</t>
  </si>
  <si>
    <t>(1) Les âges sont définis comme suit : année de début de saison - année de naissance. Exemple, pour une personne née en 2006, on retiendra 18 ans (2024 - 2006 = 18).  | (2) La part revenant à la FFHB comprend : le prix de la licence + le prix de l'assurance responsabilité civile obligatoire.  | (3) Depuis 2016, le prix total de la licence inclut l'assurance Individuelle Accident (IA) qui est facultative. Les personnes souhaitant renoncer à cette assurance IA facultative doivent le mentionner lors de la prise de licence en ligne ou en remplissant et signant le courrier de refus (Cf. fiche d'information "Assurance"). | (4) Assurances Responsabilité Civile (0,06 €) et Individuelle Accident (0,13 €) prises en charge par la fédération.</t>
  </si>
  <si>
    <t>Hand à 7 blanche</t>
  </si>
  <si>
    <t>Part MDH 6,00€ + Assurance RC</t>
  </si>
  <si>
    <t>(4)</t>
  </si>
  <si>
    <t>Assurance Individuelle Accident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</si>
</sst>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quot;€&quot;_-;\-* #,##0.00\ &quot;€&quot;_-;_-* #,##0.00\ &quot;€&quot;_-;_-@_-"/>
    <numFmt numFmtId="165" formatCode="#,##0.00\ &quot;€&quot;"/>
  </numFmts>
  <fonts count="24" x14ac:knownFonts="1">
    <font>
      <sz val="11"/>
      <color theme="1"/>
      <name val="Calibri"/>
      <family val="2"/>
      <scheme val="minor"/>
    </font>
    <font>
      <sz val="8"/>
      <color indexed="8"/>
      <name val="Arial"/>
      <family val="2"/>
    </font>
    <font>
      <b/>
      <sz val="8"/>
      <color indexed="8"/>
      <name val="Arial"/>
      <family val="2"/>
    </font>
    <font>
      <b/>
      <i/>
      <sz val="8"/>
      <name val="Arial"/>
      <family val="2"/>
    </font>
    <font>
      <b/>
      <sz val="8"/>
      <name val="Century Gothic"/>
      <family val="2"/>
    </font>
    <font>
      <i/>
      <sz val="8"/>
      <name val="Century Gothic"/>
      <family val="2"/>
    </font>
    <font>
      <sz val="8"/>
      <name val="Arial"/>
      <family val="2"/>
    </font>
    <font>
      <sz val="11"/>
      <color theme="1"/>
      <name val="Calibri"/>
      <family val="2"/>
      <scheme val="minor"/>
    </font>
    <font>
      <sz val="14"/>
      <color theme="1"/>
      <name val="Arial"/>
      <family val="2"/>
    </font>
    <font>
      <sz val="8"/>
      <color theme="1"/>
      <name val="Arial"/>
      <family val="2"/>
    </font>
    <font>
      <sz val="12"/>
      <color theme="1"/>
      <name val="Arial"/>
      <family val="2"/>
    </font>
    <font>
      <sz val="10"/>
      <color theme="1"/>
      <name val="Arial"/>
      <family val="2"/>
    </font>
    <font>
      <b/>
      <sz val="10"/>
      <color theme="1"/>
      <name val="Arial"/>
      <family val="2"/>
    </font>
    <font>
      <i/>
      <sz val="8"/>
      <color theme="1"/>
      <name val="Arial"/>
      <family val="2"/>
    </font>
    <font>
      <sz val="8"/>
      <color theme="0"/>
      <name val="Arial"/>
      <family val="2"/>
    </font>
    <font>
      <i/>
      <sz val="8"/>
      <color theme="1" tint="0.249977111117893"/>
      <name val="Arial"/>
      <family val="2"/>
    </font>
    <font>
      <b/>
      <sz val="16"/>
      <color theme="0"/>
      <name val="Arial"/>
      <family val="2"/>
    </font>
    <font>
      <b/>
      <sz val="8"/>
      <color theme="1" tint="0.34998626667073579"/>
      <name val="Arial"/>
      <family val="2"/>
    </font>
    <font>
      <b/>
      <sz val="12"/>
      <color theme="0"/>
      <name val="Arial"/>
      <family val="2"/>
    </font>
    <font>
      <sz val="14"/>
      <color theme="0"/>
      <name val="Arial"/>
      <family val="2"/>
    </font>
    <font>
      <b/>
      <sz val="12"/>
      <color theme="1"/>
      <name val="Arial"/>
      <family val="2"/>
    </font>
    <font>
      <b/>
      <sz val="10"/>
      <color theme="0"/>
      <name val="Arial"/>
      <family val="2"/>
    </font>
    <font>
      <sz val="7"/>
      <color theme="0"/>
      <name val="Arial"/>
      <family val="2"/>
    </font>
    <font>
      <sz val="7"/>
      <color theme="1"/>
      <name val="Arial"/>
      <family val="2"/>
    </font>
  </fonts>
  <fills count="7">
    <fill>
      <patternFill patternType="none"/>
    </fill>
    <fill>
      <patternFill patternType="gray125"/>
    </fill>
    <fill>
      <patternFill patternType="solid">
        <fgColor rgb="FFFF0000"/>
        <bgColor indexed="64"/>
      </patternFill>
    </fill>
    <fill>
      <patternFill patternType="solid">
        <fgColor theme="8"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bottom style="thin">
        <color theme="8" tint="-0.24994659260841701"/>
      </bottom>
      <diagonal/>
    </border>
    <border>
      <left/>
      <right/>
      <top/>
      <bottom style="thin">
        <color theme="8" tint="-0.24994659260841701"/>
      </bottom>
      <diagonal/>
    </border>
    <border>
      <left/>
      <right style="thin">
        <color theme="8" tint="-0.24994659260841701"/>
      </right>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9" tint="0.59996337778862885"/>
      </bottom>
      <diagonal/>
    </border>
    <border>
      <left style="thin">
        <color theme="8" tint="-0.24994659260841701"/>
      </left>
      <right style="thin">
        <color theme="8" tint="-0.24994659260841701"/>
      </right>
      <top style="thin">
        <color theme="9" tint="0.59996337778862885"/>
      </top>
      <bottom style="thin">
        <color theme="8" tint="-0.24994659260841701"/>
      </bottom>
      <diagonal/>
    </border>
    <border>
      <left/>
      <right style="thin">
        <color theme="9" tint="-0.24994659260841701"/>
      </right>
      <top/>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59996337778862885"/>
      </right>
      <top style="thin">
        <color theme="8" tint="-0.24994659260841701"/>
      </top>
      <bottom style="thin">
        <color theme="8" tint="0.59996337778862885"/>
      </bottom>
      <diagonal/>
    </border>
    <border>
      <left style="thin">
        <color theme="8" tint="-0.24994659260841701"/>
      </left>
      <right style="thin">
        <color theme="8" tint="0.59996337778862885"/>
      </right>
      <top style="thin">
        <color theme="8" tint="-0.24994659260841701"/>
      </top>
      <bottom style="thin">
        <color theme="8" tint="-0.24994659260841701"/>
      </bottom>
      <diagonal/>
    </border>
    <border>
      <left style="thin">
        <color theme="8" tint="0.59996337778862885"/>
      </left>
      <right style="thin">
        <color theme="8" tint="0.59996337778862885"/>
      </right>
      <top style="thin">
        <color theme="8" tint="-0.24994659260841701"/>
      </top>
      <bottom style="thin">
        <color theme="8" tint="-0.24994659260841701"/>
      </bottom>
      <diagonal/>
    </border>
    <border>
      <left style="thin">
        <color theme="8" tint="0.59996337778862885"/>
      </left>
      <right/>
      <top style="thin">
        <color theme="8" tint="-0.24994659260841701"/>
      </top>
      <bottom style="thin">
        <color theme="8" tint="-0.24994659260841701"/>
      </bottom>
      <diagonal/>
    </border>
    <border>
      <left style="thin">
        <color theme="8" tint="-0.24994659260841701"/>
      </left>
      <right style="thin">
        <color theme="8" tint="0.79998168889431442"/>
      </right>
      <top style="thin">
        <color theme="8" tint="-0.24994659260841701"/>
      </top>
      <bottom style="thin">
        <color theme="8" tint="-0.24994659260841701"/>
      </bottom>
      <diagonal/>
    </border>
    <border>
      <left style="thin">
        <color theme="8" tint="0.79998168889431442"/>
      </left>
      <right style="thin">
        <color theme="8" tint="-0.24994659260841701"/>
      </right>
      <top style="thin">
        <color theme="8" tint="-0.24994659260841701"/>
      </top>
      <bottom style="thin">
        <color theme="8" tint="-0.24994659260841701"/>
      </bottom>
      <diagonal/>
    </border>
    <border>
      <left/>
      <right style="thin">
        <color theme="8" tint="0.59996337778862885"/>
      </right>
      <top style="thin">
        <color theme="8" tint="-0.24994659260841701"/>
      </top>
      <bottom style="thin">
        <color theme="8" tint="-0.24994659260841701"/>
      </bottom>
      <diagonal/>
    </border>
  </borders>
  <cellStyleXfs count="2">
    <xf numFmtId="0" fontId="0" fillId="0" borderId="0"/>
    <xf numFmtId="44" fontId="7" fillId="0" borderId="0" applyFont="0" applyFill="0" applyBorder="0" applyAlignment="0" applyProtection="0"/>
  </cellStyleXfs>
  <cellXfs count="108">
    <xf numFmtId="0" fontId="0" fillId="0" borderId="0" xfId="0"/>
    <xf numFmtId="0" fontId="4"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1" xfId="0" applyNumberFormat="1" applyFont="1" applyBorder="1" applyAlignment="1">
      <alignment horizontal="right" vertical="center"/>
    </xf>
    <xf numFmtId="44" fontId="4" fillId="0" borderId="0" xfId="1" applyFont="1" applyAlignment="1">
      <alignment vertical="center"/>
    </xf>
    <xf numFmtId="49" fontId="4" fillId="0" borderId="0" xfId="0" applyNumberFormat="1" applyFont="1" applyAlignment="1">
      <alignment horizontal="right" vertical="center"/>
    </xf>
    <xf numFmtId="0" fontId="4" fillId="0" borderId="0" xfId="0" applyFont="1" applyAlignment="1">
      <alignment horizontal="center" vertical="center"/>
    </xf>
    <xf numFmtId="0" fontId="4" fillId="0" borderId="1" xfId="0" applyFont="1" applyBorder="1" applyAlignment="1">
      <alignment horizontal="right" vertical="center"/>
    </xf>
    <xf numFmtId="49" fontId="4" fillId="0" borderId="2" xfId="0" applyNumberFormat="1" applyFont="1" applyBorder="1" applyAlignment="1">
      <alignment horizontal="center" vertical="center"/>
    </xf>
    <xf numFmtId="44" fontId="4" fillId="0" borderId="2" xfId="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righ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right" vertical="center"/>
    </xf>
    <xf numFmtId="0" fontId="4" fillId="0" borderId="13" xfId="0" applyFont="1" applyBorder="1" applyAlignment="1">
      <alignment horizontal="center" vertical="center"/>
    </xf>
    <xf numFmtId="49" fontId="4" fillId="0" borderId="14" xfId="0" applyNumberFormat="1" applyFont="1" applyBorder="1" applyAlignment="1">
      <alignment horizontal="right" vertical="center"/>
    </xf>
    <xf numFmtId="49"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49" fontId="5" fillId="2" borderId="4" xfId="0" applyNumberFormat="1" applyFont="1" applyFill="1" applyBorder="1" applyAlignment="1">
      <alignment horizontal="right" vertical="center"/>
    </xf>
    <xf numFmtId="49" fontId="4" fillId="0" borderId="17" xfId="0" applyNumberFormat="1" applyFont="1" applyBorder="1" applyAlignment="1">
      <alignment horizontal="right" vertical="center"/>
    </xf>
    <xf numFmtId="49" fontId="4" fillId="0" borderId="4" xfId="0" applyNumberFormat="1" applyFont="1" applyBorder="1" applyAlignment="1">
      <alignment horizontal="right" vertical="center"/>
    </xf>
    <xf numFmtId="44" fontId="4" fillId="0" borderId="18" xfId="1" applyFont="1" applyFill="1" applyBorder="1" applyAlignment="1">
      <alignment horizontal="center" vertical="center"/>
    </xf>
    <xf numFmtId="44" fontId="4" fillId="0" borderId="19" xfId="1" applyFont="1" applyFill="1" applyBorder="1" applyAlignment="1">
      <alignment horizontal="center" vertical="center"/>
    </xf>
    <xf numFmtId="44" fontId="4" fillId="0" borderId="2" xfId="1" applyFont="1" applyFill="1" applyBorder="1" applyAlignment="1">
      <alignment horizontal="center" vertical="center"/>
    </xf>
    <xf numFmtId="44" fontId="4" fillId="0" borderId="20" xfId="1" applyFont="1" applyFill="1" applyBorder="1" applyAlignment="1">
      <alignment horizontal="center" vertical="center"/>
    </xf>
    <xf numFmtId="44" fontId="4" fillId="0" borderId="21" xfId="1" applyFont="1" applyFill="1" applyBorder="1" applyAlignment="1">
      <alignment horizontal="center" vertical="center"/>
    </xf>
    <xf numFmtId="44" fontId="5" fillId="0" borderId="18" xfId="1" applyFont="1" applyFill="1" applyBorder="1" applyAlignment="1">
      <alignment horizontal="center" vertical="center"/>
    </xf>
    <xf numFmtId="44" fontId="4" fillId="0" borderId="22" xfId="1" applyFont="1" applyFill="1" applyBorder="1" applyAlignment="1">
      <alignment horizontal="center" vertical="center"/>
    </xf>
    <xf numFmtId="49" fontId="4" fillId="0" borderId="5" xfId="0" applyNumberFormat="1" applyFont="1" applyBorder="1" applyAlignment="1">
      <alignment horizontal="center" vertical="center"/>
    </xf>
    <xf numFmtId="165" fontId="11" fillId="0" borderId="35" xfId="0" applyNumberFormat="1" applyFont="1" applyBorder="1" applyAlignment="1" applyProtection="1">
      <alignment horizontal="right" vertical="center"/>
      <protection locked="0"/>
    </xf>
    <xf numFmtId="0" fontId="22" fillId="4" borderId="0" xfId="0" applyFont="1" applyFill="1" applyAlignment="1">
      <alignment horizontal="center" vertical="center"/>
    </xf>
    <xf numFmtId="0" fontId="11" fillId="0" borderId="0" xfId="0" applyFont="1" applyAlignment="1">
      <alignment vertical="center"/>
    </xf>
    <xf numFmtId="0" fontId="22" fillId="0" borderId="0" xfId="0" applyFont="1" applyAlignment="1">
      <alignment horizontal="center" vertical="center"/>
    </xf>
    <xf numFmtId="0" fontId="12" fillId="0" borderId="0" xfId="0" applyFont="1" applyAlignment="1">
      <alignment vertical="center"/>
    </xf>
    <xf numFmtId="0" fontId="11" fillId="6" borderId="35" xfId="0" applyFont="1" applyFill="1" applyBorder="1" applyAlignment="1">
      <alignment horizontal="right" vertical="center"/>
    </xf>
    <xf numFmtId="0" fontId="9" fillId="6" borderId="36" xfId="0" quotePrefix="1" applyFont="1" applyFill="1" applyBorder="1" applyAlignment="1">
      <alignment horizontal="center" vertical="center"/>
    </xf>
    <xf numFmtId="164" fontId="11" fillId="6" borderId="38" xfId="1" applyNumberFormat="1" applyFont="1" applyFill="1" applyBorder="1" applyAlignment="1" applyProtection="1">
      <alignment vertical="center"/>
    </xf>
    <xf numFmtId="164" fontId="11" fillId="6" borderId="43" xfId="1" applyNumberFormat="1" applyFont="1" applyFill="1" applyBorder="1" applyAlignment="1" applyProtection="1">
      <alignment vertical="center"/>
    </xf>
    <xf numFmtId="164" fontId="11" fillId="6" borderId="39" xfId="1" applyNumberFormat="1" applyFont="1" applyFill="1" applyBorder="1" applyAlignment="1" applyProtection="1">
      <alignment vertical="center"/>
    </xf>
    <xf numFmtId="164" fontId="11" fillId="6" borderId="40" xfId="1" applyNumberFormat="1" applyFont="1" applyFill="1" applyBorder="1" applyAlignment="1" applyProtection="1">
      <alignment vertical="center"/>
    </xf>
    <xf numFmtId="164" fontId="11" fillId="6" borderId="41" xfId="1" applyNumberFormat="1" applyFont="1" applyFill="1" applyBorder="1" applyAlignment="1" applyProtection="1">
      <alignment vertical="center"/>
    </xf>
    <xf numFmtId="164" fontId="12" fillId="6" borderId="42" xfId="1" applyNumberFormat="1" applyFont="1" applyFill="1" applyBorder="1" applyAlignment="1" applyProtection="1">
      <alignment vertical="center"/>
    </xf>
    <xf numFmtId="0" fontId="9" fillId="0" borderId="0" xfId="0" applyFont="1" applyAlignment="1">
      <alignment vertical="center"/>
    </xf>
    <xf numFmtId="0" fontId="23" fillId="0" borderId="0" xfId="0" applyFont="1" applyAlignment="1">
      <alignment vertical="center"/>
    </xf>
    <xf numFmtId="49" fontId="13" fillId="0" borderId="0" xfId="0" applyNumberFormat="1" applyFont="1" applyAlignment="1">
      <alignment vertical="center" wrapText="1"/>
    </xf>
    <xf numFmtId="49" fontId="13" fillId="0" borderId="0" xfId="0" applyNumberFormat="1" applyFont="1" applyAlignment="1">
      <alignment horizontal="left" vertical="center" wrapText="1"/>
    </xf>
    <xf numFmtId="0" fontId="9" fillId="0" borderId="0" xfId="0" applyFont="1" applyAlignment="1">
      <alignment horizontal="center" vertical="center"/>
    </xf>
    <xf numFmtId="164" fontId="11" fillId="0" borderId="38" xfId="1" applyNumberFormat="1" applyFont="1" applyBorder="1" applyAlignment="1" applyProtection="1">
      <alignment vertical="center"/>
    </xf>
    <xf numFmtId="164" fontId="12" fillId="0" borderId="42" xfId="1" applyNumberFormat="1" applyFont="1" applyBorder="1" applyAlignment="1" applyProtection="1">
      <alignment vertical="center"/>
    </xf>
    <xf numFmtId="0" fontId="11" fillId="0" borderId="35" xfId="0" applyFont="1" applyBorder="1" applyAlignment="1">
      <alignment horizontal="right" vertical="center"/>
    </xf>
    <xf numFmtId="0" fontId="9" fillId="0" borderId="36" xfId="0" applyFont="1" applyBorder="1" applyAlignment="1">
      <alignment horizontal="center" vertical="center"/>
    </xf>
    <xf numFmtId="165" fontId="11" fillId="0" borderId="35" xfId="0" applyNumberFormat="1" applyFont="1" applyBorder="1" applyAlignment="1">
      <alignment horizontal="right" vertical="center"/>
    </xf>
    <xf numFmtId="164" fontId="11" fillId="0" borderId="37" xfId="1" applyNumberFormat="1" applyFont="1" applyBorder="1" applyAlignment="1" applyProtection="1">
      <alignment vertical="center"/>
    </xf>
    <xf numFmtId="49" fontId="13" fillId="0" borderId="0" xfId="0" applyNumberFormat="1" applyFont="1" applyAlignment="1">
      <alignment horizontal="right" vertical="center"/>
    </xf>
    <xf numFmtId="0" fontId="13" fillId="0" borderId="0" xfId="0" applyFont="1" applyAlignment="1">
      <alignment vertical="center"/>
    </xf>
    <xf numFmtId="0" fontId="13"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19" fillId="0" borderId="0" xfId="0" applyFont="1" applyAlignment="1">
      <alignment vertical="center"/>
    </xf>
    <xf numFmtId="0" fontId="14" fillId="0" borderId="0" xfId="0" applyFont="1" applyAlignment="1">
      <alignment horizontal="center" vertical="center"/>
    </xf>
    <xf numFmtId="0" fontId="17" fillId="4" borderId="0" xfId="0" applyFont="1" applyFill="1" applyAlignment="1">
      <alignment vertical="center"/>
    </xf>
    <xf numFmtId="0" fontId="18" fillId="4" borderId="0" xfId="0" applyFont="1" applyFill="1" applyAlignment="1">
      <alignment vertical="center"/>
    </xf>
    <xf numFmtId="0" fontId="18" fillId="4" borderId="0" xfId="0" applyFont="1" applyFill="1" applyAlignment="1">
      <alignment horizontal="right" vertical="center"/>
    </xf>
    <xf numFmtId="0" fontId="10" fillId="3" borderId="23" xfId="0" applyFont="1" applyFill="1" applyBorder="1" applyAlignment="1">
      <alignment vertical="center"/>
    </xf>
    <xf numFmtId="0" fontId="20" fillId="0" borderId="25" xfId="0" applyFont="1" applyBorder="1" applyAlignment="1">
      <alignment vertical="top"/>
    </xf>
    <xf numFmtId="0" fontId="10" fillId="0" borderId="26" xfId="0" applyFont="1" applyBorder="1" applyAlignment="1">
      <alignment vertical="center"/>
    </xf>
    <xf numFmtId="0" fontId="10" fillId="0" borderId="27" xfId="0" applyFont="1" applyBorder="1" applyAlignment="1">
      <alignment vertical="center"/>
    </xf>
    <xf numFmtId="0" fontId="10" fillId="0" borderId="0" xfId="0" applyFont="1" applyAlignment="1">
      <alignment vertical="center"/>
    </xf>
    <xf numFmtId="0" fontId="9" fillId="3" borderId="24" xfId="0" applyFont="1" applyFill="1" applyBorder="1" applyAlignment="1">
      <alignment vertical="center"/>
    </xf>
    <xf numFmtId="0" fontId="6" fillId="0" borderId="28" xfId="0" applyFont="1" applyBorder="1" applyAlignment="1">
      <alignment horizontal="left" vertical="center"/>
    </xf>
    <xf numFmtId="0" fontId="9" fillId="0" borderId="29" xfId="0" applyFont="1" applyBorder="1" applyAlignment="1">
      <alignment vertical="center"/>
    </xf>
    <xf numFmtId="0" fontId="9" fillId="0" borderId="30" xfId="0" applyFont="1" applyBorder="1" applyAlignment="1">
      <alignment vertical="center"/>
    </xf>
    <xf numFmtId="0" fontId="11" fillId="5" borderId="31" xfId="0" applyFont="1" applyFill="1" applyBorder="1" applyAlignment="1">
      <alignment horizontal="center" vertical="top" wrapText="1"/>
    </xf>
    <xf numFmtId="165" fontId="11" fillId="0" borderId="38" xfId="1" applyNumberFormat="1" applyFont="1" applyBorder="1" applyAlignment="1" applyProtection="1">
      <alignment vertical="center"/>
      <protection locked="0"/>
    </xf>
    <xf numFmtId="0" fontId="11" fillId="5" borderId="31" xfId="0" applyFont="1" applyFill="1" applyBorder="1" applyAlignment="1">
      <alignment horizontal="center" vertical="center" wrapText="1"/>
    </xf>
    <xf numFmtId="0" fontId="10" fillId="0" borderId="26" xfId="0" applyFont="1" applyBorder="1" applyAlignment="1" applyProtection="1">
      <alignment vertical="center"/>
      <protection locked="0"/>
    </xf>
    <xf numFmtId="0" fontId="9" fillId="0" borderId="26" xfId="0" applyFont="1" applyBorder="1" applyAlignment="1" applyProtection="1">
      <alignment horizontal="center" vertical="center"/>
      <protection locked="0"/>
    </xf>
    <xf numFmtId="0" fontId="9" fillId="0" borderId="29" xfId="0" applyFont="1" applyBorder="1" applyAlignment="1" applyProtection="1">
      <alignment vertical="center"/>
      <protection locked="0"/>
    </xf>
    <xf numFmtId="0" fontId="9" fillId="0" borderId="29" xfId="0" applyFont="1" applyBorder="1" applyAlignment="1" applyProtection="1">
      <alignment horizontal="center" vertical="center"/>
      <protection locked="0"/>
    </xf>
    <xf numFmtId="164" fontId="11" fillId="0" borderId="31" xfId="1" applyNumberFormat="1" applyFont="1" applyBorder="1" applyAlignment="1" applyProtection="1">
      <alignment vertical="center"/>
    </xf>
    <xf numFmtId="164" fontId="11" fillId="6" borderId="31" xfId="1" applyNumberFormat="1" applyFont="1" applyFill="1" applyBorder="1" applyAlignment="1" applyProtection="1">
      <alignment vertical="center"/>
    </xf>
    <xf numFmtId="44" fontId="9" fillId="0" borderId="0" xfId="0" applyNumberFormat="1" applyFont="1" applyAlignment="1">
      <alignment vertical="center"/>
    </xf>
    <xf numFmtId="0" fontId="22" fillId="4" borderId="0" xfId="0" applyFont="1" applyFill="1" applyAlignment="1">
      <alignment horizontal="center" vertical="center" wrapText="1"/>
    </xf>
    <xf numFmtId="0" fontId="23" fillId="4" borderId="0" xfId="0" applyFont="1" applyFill="1" applyAlignment="1">
      <alignment horizontal="center" vertical="center"/>
    </xf>
    <xf numFmtId="49" fontId="15" fillId="0" borderId="0" xfId="0" applyNumberFormat="1" applyFont="1" applyAlignment="1">
      <alignment horizontal="justify" vertical="center" wrapText="1"/>
    </xf>
    <xf numFmtId="0" fontId="12" fillId="5" borderId="31" xfId="0" applyFont="1" applyFill="1" applyBorder="1" applyAlignment="1">
      <alignment horizontal="center" vertical="center"/>
    </xf>
    <xf numFmtId="0" fontId="11" fillId="5" borderId="31" xfId="0" applyFont="1" applyFill="1" applyBorder="1" applyAlignment="1">
      <alignment horizontal="center" vertical="center" wrapText="1"/>
    </xf>
    <xf numFmtId="0" fontId="11" fillId="5" borderId="31" xfId="0" applyFont="1" applyFill="1" applyBorder="1" applyAlignment="1">
      <alignment horizontal="center" vertical="center"/>
    </xf>
    <xf numFmtId="0" fontId="21" fillId="3" borderId="0" xfId="0" applyFont="1" applyFill="1" applyAlignment="1">
      <alignment horizontal="left" vertical="center" wrapText="1"/>
    </xf>
    <xf numFmtId="0" fontId="21" fillId="3" borderId="34" xfId="0" applyFont="1" applyFill="1" applyBorder="1" applyAlignment="1">
      <alignment horizontal="left" vertical="center" wrapText="1"/>
    </xf>
    <xf numFmtId="0" fontId="11" fillId="5" borderId="32" xfId="0" applyFont="1" applyFill="1" applyBorder="1" applyAlignment="1">
      <alignment horizontal="center" vertical="center" wrapText="1"/>
    </xf>
    <xf numFmtId="0" fontId="11" fillId="5" borderId="33" xfId="0" applyFont="1" applyFill="1" applyBorder="1" applyAlignment="1">
      <alignment horizontal="center" vertical="center" wrapText="1"/>
    </xf>
    <xf numFmtId="49" fontId="3" fillId="0" borderId="0" xfId="0" applyNumberFormat="1" applyFont="1" applyAlignment="1">
      <alignment horizontal="justify" vertical="center" wrapText="1"/>
    </xf>
    <xf numFmtId="0" fontId="21" fillId="3" borderId="0" xfId="0" applyFont="1" applyFill="1" applyAlignment="1">
      <alignment horizontal="left" vertical="center"/>
    </xf>
    <xf numFmtId="0" fontId="21" fillId="3" borderId="34" xfId="0" applyFont="1" applyFill="1" applyBorder="1" applyAlignment="1">
      <alignment horizontal="left" vertical="center"/>
    </xf>
    <xf numFmtId="0" fontId="8" fillId="0" borderId="0" xfId="0" applyFont="1" applyAlignment="1">
      <alignment horizontal="center" vertical="center"/>
    </xf>
    <xf numFmtId="0" fontId="16" fillId="3" borderId="0" xfId="0" applyFont="1" applyFill="1" applyAlignment="1">
      <alignment horizontal="center" vertical="center" wrapText="1"/>
    </xf>
    <xf numFmtId="0" fontId="16" fillId="3" borderId="0" xfId="0" applyFont="1" applyFill="1" applyAlignment="1">
      <alignment horizontal="center" vertical="center"/>
    </xf>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49" fontId="4" fillId="0" borderId="5"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9" xfId="0" applyNumberFormat="1" applyFont="1" applyBorder="1" applyAlignment="1">
      <alignment horizontal="center" vertical="center"/>
    </xf>
  </cellXfs>
  <cellStyles count="2">
    <cellStyle name="Monétaire" xfId="1" builtinId="4"/>
    <cellStyle name="Normal" xfId="0" builtinId="0"/>
  </cellStyles>
  <dxfs count="0"/>
  <tableStyles count="0" defaultTableStyle="TableStyleMedium2" defaultPivotStyle="PivotStyleLight16"/>
  <colors>
    <mruColors>
      <color rgb="FF13B9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40" dropStyle="combo" dx="22" fmlaLink="$C$6" fmlaRange="Données!$B$2:$D$104" noThreeD="1" sel="57" val="18"/>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0</xdr:rowOff>
    </xdr:from>
    <xdr:to>
      <xdr:col>2</xdr:col>
      <xdr:colOff>1143000</xdr:colOff>
      <xdr:row>2</xdr:row>
      <xdr:rowOff>302225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42900" y="0"/>
          <a:ext cx="1457325" cy="788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xdr:row>
          <xdr:rowOff>190500</xdr:rowOff>
        </xdr:from>
        <xdr:to>
          <xdr:col>8</xdr:col>
          <xdr:colOff>542925</xdr:colOff>
          <xdr:row>5</xdr:row>
          <xdr:rowOff>161925</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Z69"/>
  <sheetViews>
    <sheetView showGridLines="0" tabSelected="1" topLeftCell="A5" zoomScaleNormal="100" workbookViewId="0">
      <selection activeCell="H5" sqref="H5"/>
    </sheetView>
  </sheetViews>
  <sheetFormatPr baseColWidth="10" defaultRowHeight="11.25" x14ac:dyDescent="0.25"/>
  <cols>
    <col min="1" max="1" width="2.42578125" style="46" customWidth="1"/>
    <col min="2" max="2" width="7.42578125" style="46" customWidth="1"/>
    <col min="3" max="3" width="21" style="46" customWidth="1"/>
    <col min="4" max="4" width="3.140625" style="50" customWidth="1"/>
    <col min="5" max="5" width="14" style="46" customWidth="1"/>
    <col min="6" max="6" width="15" style="46" customWidth="1"/>
    <col min="7" max="11" width="11.140625" style="46" customWidth="1"/>
    <col min="12" max="12" width="5.85546875" style="46" customWidth="1"/>
    <col min="13" max="20" width="0" style="46" hidden="1" customWidth="1"/>
    <col min="21" max="16384" width="11.42578125" style="46"/>
  </cols>
  <sheetData>
    <row r="1" spans="1:22" s="61" customFormat="1" ht="18" x14ac:dyDescent="0.25">
      <c r="B1" s="62"/>
      <c r="C1" s="62"/>
      <c r="D1" s="63"/>
      <c r="E1" s="64" t="str">
        <f>"Fiche MC_T19-" &amp; VLOOKUP($C$6,Structure,4,FALSE)</f>
        <v>Fiche MC_T19-C57</v>
      </c>
      <c r="F1" s="64"/>
      <c r="G1" s="65"/>
      <c r="H1" s="65"/>
      <c r="I1" s="65"/>
      <c r="J1" s="65"/>
      <c r="K1" s="66" t="s">
        <v>149</v>
      </c>
    </row>
    <row r="2" spans="1:22" s="61" customFormat="1" ht="20.25" customHeight="1" x14ac:dyDescent="0.25">
      <c r="B2" s="62"/>
      <c r="C2" s="62"/>
      <c r="D2" s="63"/>
      <c r="E2" s="100" t="s">
        <v>369</v>
      </c>
      <c r="F2" s="100"/>
      <c r="G2" s="101"/>
      <c r="H2" s="101"/>
      <c r="I2" s="101"/>
      <c r="J2" s="101"/>
      <c r="K2" s="101"/>
    </row>
    <row r="3" spans="1:22" ht="24.75" customHeight="1" x14ac:dyDescent="0.25">
      <c r="E3" s="101"/>
      <c r="F3" s="101"/>
      <c r="G3" s="101"/>
      <c r="H3" s="101"/>
      <c r="I3" s="101"/>
      <c r="J3" s="101"/>
      <c r="K3" s="101"/>
    </row>
    <row r="4" spans="1:22" ht="6" customHeight="1" x14ac:dyDescent="0.25"/>
    <row r="5" spans="1:22" s="71" customFormat="1" ht="15.75" x14ac:dyDescent="0.25">
      <c r="A5" s="67"/>
      <c r="B5" s="68" t="s">
        <v>152</v>
      </c>
      <c r="C5" s="79"/>
      <c r="D5" s="80"/>
      <c r="E5" s="79"/>
      <c r="F5" s="79"/>
      <c r="G5" s="79"/>
      <c r="H5" s="79"/>
      <c r="I5" s="79"/>
      <c r="J5" s="69"/>
      <c r="K5" s="70"/>
    </row>
    <row r="6" spans="1:22" ht="15" customHeight="1" x14ac:dyDescent="0.25">
      <c r="A6" s="72"/>
      <c r="B6" s="73" t="str">
        <f>VLOOKUP(C6,Structure,3,FALSE)</f>
        <v>5657000</v>
      </c>
      <c r="C6" s="81">
        <v>57</v>
      </c>
      <c r="D6" s="82">
        <f>IF(OR($C$6=97,$C$6=98,$C$6=99,$C$6=102),3,IF(OR($C$6=100,$C$6=101,$C$6=103,$C$6=104),4,2))</f>
        <v>2</v>
      </c>
      <c r="E6" s="81"/>
      <c r="F6" s="81"/>
      <c r="G6" s="81"/>
      <c r="H6" s="81"/>
      <c r="I6" s="81"/>
      <c r="J6" s="74"/>
      <c r="K6" s="75"/>
    </row>
    <row r="7" spans="1:22" ht="6" customHeight="1" x14ac:dyDescent="0.25"/>
    <row r="8" spans="1:22" s="35" customFormat="1" ht="12.75" x14ac:dyDescent="0.25">
      <c r="D8" s="50"/>
      <c r="E8" s="89" t="s">
        <v>341</v>
      </c>
      <c r="F8" s="89"/>
      <c r="G8" s="89"/>
      <c r="H8" s="89"/>
      <c r="I8" s="102" t="s">
        <v>342</v>
      </c>
      <c r="J8" s="94" t="s">
        <v>376</v>
      </c>
      <c r="K8" s="102" t="s">
        <v>147</v>
      </c>
    </row>
    <row r="9" spans="1:22" s="60" customFormat="1" ht="27" customHeight="1" x14ac:dyDescent="0.25">
      <c r="A9" s="50"/>
      <c r="B9" s="90" t="s">
        <v>148</v>
      </c>
      <c r="C9" s="91"/>
      <c r="D9" s="91"/>
      <c r="E9" s="78" t="s">
        <v>347</v>
      </c>
      <c r="F9" s="78" t="s">
        <v>374</v>
      </c>
      <c r="G9" s="76" t="s">
        <v>127</v>
      </c>
      <c r="H9" s="76" t="s">
        <v>126</v>
      </c>
      <c r="I9" s="103"/>
      <c r="J9" s="95"/>
      <c r="K9" s="103"/>
    </row>
    <row r="10" spans="1:22" s="60" customFormat="1" ht="27" customHeight="1" x14ac:dyDescent="0.25">
      <c r="A10" s="99" t="s">
        <v>365</v>
      </c>
      <c r="B10" s="99"/>
      <c r="C10" s="99"/>
      <c r="D10" s="99"/>
      <c r="E10" s="99"/>
      <c r="F10" s="99"/>
      <c r="G10" s="99"/>
      <c r="H10" s="99"/>
      <c r="I10" s="99"/>
      <c r="J10" s="99"/>
      <c r="K10" s="99"/>
    </row>
    <row r="11" spans="1:22" s="35" customFormat="1" ht="12.75" x14ac:dyDescent="0.25">
      <c r="A11" s="34" t="s">
        <v>145</v>
      </c>
      <c r="B11" s="92" t="s">
        <v>362</v>
      </c>
      <c r="C11" s="92"/>
      <c r="D11" s="92"/>
      <c r="E11" s="92"/>
      <c r="F11" s="92"/>
      <c r="G11" s="92"/>
      <c r="H11" s="92"/>
      <c r="I11" s="92"/>
      <c r="J11" s="92"/>
      <c r="K11" s="93"/>
    </row>
    <row r="12" spans="1:22" ht="14.1" customHeight="1" x14ac:dyDescent="0.25">
      <c r="A12" s="36">
        <v>1</v>
      </c>
      <c r="B12" s="37"/>
      <c r="C12" s="53" t="s">
        <v>370</v>
      </c>
      <c r="D12" s="54"/>
      <c r="E12" s="56">
        <v>10.44</v>
      </c>
      <c r="F12" s="55">
        <v>6.37</v>
      </c>
      <c r="G12" s="33">
        <v>13</v>
      </c>
      <c r="H12" s="33">
        <v>19.5</v>
      </c>
      <c r="I12" s="55">
        <f>+E12+F12+G12+H12</f>
        <v>49.31</v>
      </c>
      <c r="J12" s="55">
        <v>0.28999999999999998</v>
      </c>
      <c r="K12" s="52">
        <f>I12+J12</f>
        <v>49.6</v>
      </c>
      <c r="U12" s="85"/>
      <c r="V12" s="85"/>
    </row>
    <row r="13" spans="1:22" ht="14.1" customHeight="1" x14ac:dyDescent="0.25">
      <c r="A13" s="36">
        <v>2</v>
      </c>
      <c r="B13" s="37"/>
      <c r="C13" s="53" t="s">
        <v>371</v>
      </c>
      <c r="D13" s="54"/>
      <c r="E13" s="56">
        <v>15.15</v>
      </c>
      <c r="F13" s="55">
        <v>6.72</v>
      </c>
      <c r="G13" s="33">
        <v>19</v>
      </c>
      <c r="H13" s="33">
        <v>24.5</v>
      </c>
      <c r="I13" s="55">
        <f>+E13+F13+G13+H13</f>
        <v>65.37</v>
      </c>
      <c r="J13" s="55">
        <v>1.02</v>
      </c>
      <c r="K13" s="52">
        <f>I13+J13</f>
        <v>66.39</v>
      </c>
      <c r="U13" s="85"/>
      <c r="V13" s="85"/>
    </row>
    <row r="14" spans="1:22" ht="14.1" customHeight="1" x14ac:dyDescent="0.25">
      <c r="A14" s="36">
        <v>7</v>
      </c>
      <c r="B14" s="37"/>
      <c r="C14" s="53" t="s">
        <v>346</v>
      </c>
      <c r="D14" s="54"/>
      <c r="E14" s="56">
        <v>26.29</v>
      </c>
      <c r="F14" s="55">
        <v>7.64</v>
      </c>
      <c r="G14" s="33">
        <v>21</v>
      </c>
      <c r="H14" s="33">
        <v>29.5</v>
      </c>
      <c r="I14" s="55">
        <f>+E14+F14+G14+H14</f>
        <v>84.43</v>
      </c>
      <c r="J14" s="55">
        <v>2.64</v>
      </c>
      <c r="K14" s="52">
        <f>I14+J14</f>
        <v>87.070000000000007</v>
      </c>
      <c r="U14" s="85"/>
      <c r="V14" s="85"/>
    </row>
    <row r="15" spans="1:22" s="35" customFormat="1" ht="12.75" x14ac:dyDescent="0.25">
      <c r="A15" s="34" t="s">
        <v>145</v>
      </c>
      <c r="B15" s="92" t="s">
        <v>363</v>
      </c>
      <c r="C15" s="92"/>
      <c r="D15" s="92"/>
      <c r="E15" s="92"/>
      <c r="F15" s="92"/>
      <c r="G15" s="92"/>
      <c r="H15" s="92"/>
      <c r="I15" s="92"/>
      <c r="J15" s="92"/>
      <c r="K15" s="93"/>
    </row>
    <row r="16" spans="1:22" ht="14.1" customHeight="1" x14ac:dyDescent="0.25">
      <c r="A16" s="36">
        <v>2</v>
      </c>
      <c r="B16" s="37"/>
      <c r="C16" s="53" t="s">
        <v>371</v>
      </c>
      <c r="D16" s="54"/>
      <c r="E16" s="56">
        <v>10.44</v>
      </c>
      <c r="F16" s="55">
        <v>6.72</v>
      </c>
      <c r="G16" s="33">
        <v>19</v>
      </c>
      <c r="H16" s="33">
        <v>24.5</v>
      </c>
      <c r="I16" s="55">
        <f>+E16+F16+G16+H16</f>
        <v>60.66</v>
      </c>
      <c r="J16" s="55">
        <v>1.02</v>
      </c>
      <c r="K16" s="52">
        <f>I16+J16</f>
        <v>61.68</v>
      </c>
    </row>
    <row r="17" spans="1:26" ht="14.1" customHeight="1" x14ac:dyDescent="0.25">
      <c r="A17" s="36">
        <v>7</v>
      </c>
      <c r="B17" s="37"/>
      <c r="C17" s="53" t="s">
        <v>346</v>
      </c>
      <c r="D17" s="54"/>
      <c r="E17" s="56">
        <v>19.329999999999998</v>
      </c>
      <c r="F17" s="55">
        <v>7.64</v>
      </c>
      <c r="G17" s="33">
        <v>21</v>
      </c>
      <c r="H17" s="33">
        <v>29.5</v>
      </c>
      <c r="I17" s="55">
        <f>+E17+F17+G17+H17</f>
        <v>77.47</v>
      </c>
      <c r="J17" s="55">
        <v>2.64</v>
      </c>
      <c r="K17" s="52">
        <f>I17+J17</f>
        <v>80.11</v>
      </c>
    </row>
    <row r="18" spans="1:26" s="35" customFormat="1" ht="12.75" x14ac:dyDescent="0.25">
      <c r="A18" s="34" t="s">
        <v>145</v>
      </c>
      <c r="B18" s="92" t="s">
        <v>364</v>
      </c>
      <c r="C18" s="92"/>
      <c r="D18" s="92"/>
      <c r="E18" s="92"/>
      <c r="F18" s="92"/>
      <c r="G18" s="92"/>
      <c r="H18" s="92"/>
      <c r="I18" s="92"/>
      <c r="J18" s="92"/>
      <c r="K18" s="93"/>
    </row>
    <row r="19" spans="1:26" ht="14.1" customHeight="1" x14ac:dyDescent="0.25">
      <c r="A19" s="36">
        <v>7</v>
      </c>
      <c r="B19" s="37"/>
      <c r="C19" s="53" t="s">
        <v>346</v>
      </c>
      <c r="D19" s="54"/>
      <c r="E19" s="56">
        <v>19.329999999999998</v>
      </c>
      <c r="F19" s="55">
        <v>7.64</v>
      </c>
      <c r="G19" s="33">
        <v>21</v>
      </c>
      <c r="H19" s="33">
        <v>22.5</v>
      </c>
      <c r="I19" s="55">
        <f>+E19+F19+G19+H19</f>
        <v>70.47</v>
      </c>
      <c r="J19" s="55">
        <v>2.64</v>
      </c>
      <c r="K19" s="52">
        <f>I19+J19</f>
        <v>73.11</v>
      </c>
    </row>
    <row r="20" spans="1:26" s="35" customFormat="1" ht="12.75" x14ac:dyDescent="0.25">
      <c r="A20" s="34" t="s">
        <v>145</v>
      </c>
      <c r="B20" s="97" t="s">
        <v>373</v>
      </c>
      <c r="C20" s="97"/>
      <c r="D20" s="97"/>
      <c r="E20" s="97"/>
      <c r="F20" s="97"/>
      <c r="G20" s="97"/>
      <c r="H20" s="97"/>
      <c r="I20" s="97"/>
      <c r="J20" s="97"/>
      <c r="K20" s="98"/>
      <c r="Y20" s="46"/>
      <c r="Z20" s="46"/>
    </row>
    <row r="21" spans="1:26" ht="14.1" customHeight="1" x14ac:dyDescent="0.25">
      <c r="A21" s="36">
        <v>13</v>
      </c>
      <c r="B21" s="37"/>
      <c r="C21" s="53" t="s">
        <v>346</v>
      </c>
      <c r="D21" s="54"/>
      <c r="E21" s="51">
        <v>26.29</v>
      </c>
      <c r="F21" s="51">
        <v>7.64</v>
      </c>
      <c r="G21" s="77">
        <v>21</v>
      </c>
      <c r="H21" s="77">
        <v>29.5</v>
      </c>
      <c r="I21" s="83">
        <f>+E21+F21+G21+H21</f>
        <v>84.43</v>
      </c>
      <c r="J21" s="51">
        <v>2.64</v>
      </c>
      <c r="K21" s="52">
        <f>I21+J21</f>
        <v>87.070000000000007</v>
      </c>
    </row>
    <row r="22" spans="1:26" s="35" customFormat="1" ht="12.75" x14ac:dyDescent="0.25">
      <c r="A22" s="34" t="s">
        <v>145</v>
      </c>
      <c r="B22" s="97" t="s">
        <v>125</v>
      </c>
      <c r="C22" s="97"/>
      <c r="D22" s="97"/>
      <c r="E22" s="97"/>
      <c r="F22" s="97"/>
      <c r="G22" s="97"/>
      <c r="H22" s="97"/>
      <c r="I22" s="97"/>
      <c r="J22" s="97"/>
      <c r="K22" s="98"/>
      <c r="Y22" s="46"/>
      <c r="Z22" s="46"/>
    </row>
    <row r="23" spans="1:26" ht="14.1" customHeight="1" x14ac:dyDescent="0.25">
      <c r="A23" s="36">
        <v>21</v>
      </c>
      <c r="B23" s="37"/>
      <c r="C23" s="53" t="s">
        <v>346</v>
      </c>
      <c r="D23" s="54"/>
      <c r="E23" s="51">
        <v>19.329999999999998</v>
      </c>
      <c r="F23" s="51">
        <v>7.64</v>
      </c>
      <c r="G23" s="77">
        <v>11</v>
      </c>
      <c r="H23" s="77">
        <v>29.5</v>
      </c>
      <c r="I23" s="83">
        <f>+E23+F23+G23+H23</f>
        <v>67.47</v>
      </c>
      <c r="J23" s="51">
        <v>2.64</v>
      </c>
      <c r="K23" s="52">
        <f>I23+J23</f>
        <v>70.11</v>
      </c>
    </row>
    <row r="24" spans="1:26" ht="21" customHeight="1" x14ac:dyDescent="0.25">
      <c r="A24" s="99" t="s">
        <v>366</v>
      </c>
      <c r="B24" s="99"/>
      <c r="C24" s="99"/>
      <c r="D24" s="99"/>
      <c r="E24" s="99"/>
      <c r="F24" s="99"/>
      <c r="G24" s="99"/>
      <c r="H24" s="99"/>
      <c r="I24" s="99"/>
      <c r="J24" s="99"/>
      <c r="K24" s="99"/>
    </row>
    <row r="25" spans="1:26" s="35" customFormat="1" ht="12.75" x14ac:dyDescent="0.25">
      <c r="A25" s="34" t="s">
        <v>145</v>
      </c>
      <c r="B25" s="97" t="s">
        <v>340</v>
      </c>
      <c r="C25" s="97"/>
      <c r="D25" s="97"/>
      <c r="E25" s="97"/>
      <c r="F25" s="97"/>
      <c r="G25" s="97"/>
      <c r="H25" s="97"/>
      <c r="I25" s="97"/>
      <c r="J25" s="97"/>
      <c r="K25" s="98"/>
      <c r="Y25" s="46"/>
      <c r="Z25" s="46"/>
    </row>
    <row r="26" spans="1:26" ht="14.1" customHeight="1" x14ac:dyDescent="0.25">
      <c r="A26" s="36">
        <v>14</v>
      </c>
      <c r="B26" s="37"/>
      <c r="C26" s="53" t="s">
        <v>340</v>
      </c>
      <c r="D26" s="54"/>
      <c r="E26" s="56">
        <v>10.44</v>
      </c>
      <c r="F26" s="55">
        <v>6.37</v>
      </c>
      <c r="G26" s="33">
        <v>13</v>
      </c>
      <c r="H26" s="33">
        <v>16.5</v>
      </c>
      <c r="I26" s="55">
        <f>+E26+F26+G26+H26</f>
        <v>46.31</v>
      </c>
      <c r="J26" s="55">
        <v>0.28999999999999998</v>
      </c>
      <c r="K26" s="52">
        <f t="shared" ref="K26" si="0">I26+J26</f>
        <v>46.6</v>
      </c>
    </row>
    <row r="27" spans="1:26" s="35" customFormat="1" ht="12.75" x14ac:dyDescent="0.25">
      <c r="A27" s="34" t="s">
        <v>145</v>
      </c>
      <c r="B27" s="97" t="s">
        <v>367</v>
      </c>
      <c r="C27" s="97"/>
      <c r="D27" s="97"/>
      <c r="E27" s="97"/>
      <c r="F27" s="97"/>
      <c r="G27" s="97"/>
      <c r="H27" s="97"/>
      <c r="I27" s="97"/>
      <c r="J27" s="97"/>
      <c r="K27" s="98"/>
      <c r="Y27" s="46"/>
      <c r="Z27" s="46"/>
    </row>
    <row r="28" spans="1:26" ht="14.1" customHeight="1" x14ac:dyDescent="0.25">
      <c r="A28" s="36">
        <v>19</v>
      </c>
      <c r="B28" s="37"/>
      <c r="C28" s="53" t="s">
        <v>370</v>
      </c>
      <c r="D28" s="54"/>
      <c r="E28" s="51">
        <v>6.33</v>
      </c>
      <c r="F28" s="51">
        <v>6.66</v>
      </c>
      <c r="G28" s="77">
        <v>16</v>
      </c>
      <c r="H28" s="77">
        <v>19.5</v>
      </c>
      <c r="I28" s="83">
        <f>+E28+F28+G28+H28</f>
        <v>48.49</v>
      </c>
      <c r="J28" s="51">
        <v>0.89</v>
      </c>
      <c r="K28" s="52">
        <f>I28+J28</f>
        <v>49.38</v>
      </c>
      <c r="U28" s="85"/>
    </row>
    <row r="29" spans="1:26" ht="14.1" customHeight="1" x14ac:dyDescent="0.25">
      <c r="A29" s="36">
        <v>19</v>
      </c>
      <c r="B29" s="37"/>
      <c r="C29" s="53" t="s">
        <v>371</v>
      </c>
      <c r="D29" s="54"/>
      <c r="E29" s="51">
        <v>6.33</v>
      </c>
      <c r="F29" s="51">
        <v>6.66</v>
      </c>
      <c r="G29" s="77">
        <v>16</v>
      </c>
      <c r="H29" s="77">
        <v>24.5</v>
      </c>
      <c r="I29" s="83">
        <f t="shared" ref="I29:I30" si="1">+E29+F29+G29+H29</f>
        <v>53.49</v>
      </c>
      <c r="J29" s="51">
        <v>0.89</v>
      </c>
      <c r="K29" s="52">
        <f t="shared" ref="K29:K30" si="2">I29+J29</f>
        <v>54.38</v>
      </c>
      <c r="U29" s="85"/>
    </row>
    <row r="30" spans="1:26" ht="14.1" customHeight="1" x14ac:dyDescent="0.25">
      <c r="A30" s="36">
        <v>19</v>
      </c>
      <c r="B30" s="37"/>
      <c r="C30" s="53" t="s">
        <v>346</v>
      </c>
      <c r="D30" s="54"/>
      <c r="E30" s="51">
        <v>18.63</v>
      </c>
      <c r="F30" s="51">
        <v>7.6</v>
      </c>
      <c r="G30" s="77">
        <v>16</v>
      </c>
      <c r="H30" s="77">
        <v>29.5</v>
      </c>
      <c r="I30" s="83">
        <f t="shared" si="1"/>
        <v>71.72999999999999</v>
      </c>
      <c r="J30" s="51">
        <v>2.36</v>
      </c>
      <c r="K30" s="52">
        <f t="shared" si="2"/>
        <v>74.089999999999989</v>
      </c>
      <c r="U30" s="85"/>
    </row>
    <row r="31" spans="1:26" s="35" customFormat="1" ht="12.75" x14ac:dyDescent="0.25">
      <c r="A31" s="34" t="s">
        <v>145</v>
      </c>
      <c r="B31" s="97" t="s">
        <v>368</v>
      </c>
      <c r="C31" s="97"/>
      <c r="D31" s="97"/>
      <c r="E31" s="97"/>
      <c r="F31" s="97"/>
      <c r="G31" s="97"/>
      <c r="H31" s="97"/>
      <c r="I31" s="97"/>
      <c r="J31" s="97"/>
      <c r="K31" s="98"/>
      <c r="L31" s="46"/>
      <c r="M31" s="46"/>
      <c r="N31" s="46"/>
      <c r="O31" s="46"/>
      <c r="P31" s="46"/>
      <c r="Q31" s="46"/>
      <c r="R31" s="46"/>
      <c r="S31" s="46"/>
      <c r="T31" s="46"/>
      <c r="U31" s="85"/>
      <c r="Y31" s="46"/>
      <c r="Z31" s="46"/>
    </row>
    <row r="32" spans="1:26" ht="14.1" customHeight="1" x14ac:dyDescent="0.25">
      <c r="A32" s="36">
        <v>19</v>
      </c>
      <c r="B32" s="37"/>
      <c r="C32" s="53" t="s">
        <v>370</v>
      </c>
      <c r="D32" s="54"/>
      <c r="E32" s="51">
        <v>6.33</v>
      </c>
      <c r="F32" s="51">
        <v>6.66</v>
      </c>
      <c r="G32" s="77">
        <v>16</v>
      </c>
      <c r="H32" s="77">
        <v>19.5</v>
      </c>
      <c r="I32" s="83">
        <f>+E32+F32+G32+H32</f>
        <v>48.49</v>
      </c>
      <c r="J32" s="51">
        <v>0.89</v>
      </c>
      <c r="K32" s="52">
        <f>I32+J32</f>
        <v>49.38</v>
      </c>
      <c r="U32" s="85"/>
    </row>
    <row r="33" spans="1:26" ht="14.1" customHeight="1" x14ac:dyDescent="0.25">
      <c r="A33" s="36">
        <v>19</v>
      </c>
      <c r="B33" s="37"/>
      <c r="C33" s="53" t="s">
        <v>371</v>
      </c>
      <c r="D33" s="54"/>
      <c r="E33" s="51">
        <v>6.33</v>
      </c>
      <c r="F33" s="51">
        <v>6.66</v>
      </c>
      <c r="G33" s="77">
        <v>16</v>
      </c>
      <c r="H33" s="77">
        <v>24.5</v>
      </c>
      <c r="I33" s="83">
        <f t="shared" ref="I33:I34" si="3">+E33+F33+G33+H33</f>
        <v>53.49</v>
      </c>
      <c r="J33" s="51">
        <v>0.89</v>
      </c>
      <c r="K33" s="52">
        <f t="shared" ref="K33:K34" si="4">I33+J33</f>
        <v>54.38</v>
      </c>
      <c r="U33" s="85"/>
    </row>
    <row r="34" spans="1:26" ht="14.1" customHeight="1" x14ac:dyDescent="0.25">
      <c r="A34" s="36">
        <v>19</v>
      </c>
      <c r="B34" s="37"/>
      <c r="C34" s="53" t="s">
        <v>346</v>
      </c>
      <c r="D34" s="54"/>
      <c r="E34" s="51">
        <v>18.63</v>
      </c>
      <c r="F34" s="51">
        <v>7.6</v>
      </c>
      <c r="G34" s="77">
        <v>16</v>
      </c>
      <c r="H34" s="77">
        <v>29.5</v>
      </c>
      <c r="I34" s="83">
        <f t="shared" si="3"/>
        <v>71.72999999999999</v>
      </c>
      <c r="J34" s="51">
        <v>2.36</v>
      </c>
      <c r="K34" s="52">
        <f t="shared" si="4"/>
        <v>74.089999999999989</v>
      </c>
      <c r="U34" s="85"/>
    </row>
    <row r="35" spans="1:26" s="35" customFormat="1" ht="12.75" x14ac:dyDescent="0.25">
      <c r="A35" s="34" t="s">
        <v>145</v>
      </c>
      <c r="B35" s="97" t="s">
        <v>343</v>
      </c>
      <c r="C35" s="97"/>
      <c r="D35" s="97"/>
      <c r="E35" s="97"/>
      <c r="F35" s="97"/>
      <c r="G35" s="97"/>
      <c r="H35" s="97"/>
      <c r="I35" s="97"/>
      <c r="J35" s="97"/>
      <c r="K35" s="98"/>
      <c r="L35" s="46"/>
      <c r="M35" s="46"/>
      <c r="N35" s="46"/>
      <c r="O35" s="46"/>
      <c r="P35" s="46"/>
      <c r="Q35" s="46"/>
      <c r="R35" s="46"/>
      <c r="S35" s="46"/>
      <c r="T35" s="46"/>
      <c r="U35" s="85"/>
      <c r="Y35" s="46"/>
      <c r="Z35" s="46"/>
    </row>
    <row r="36" spans="1:26" ht="14.1" customHeight="1" x14ac:dyDescent="0.25">
      <c r="A36" s="36">
        <v>14</v>
      </c>
      <c r="B36" s="37"/>
      <c r="C36" s="53" t="s">
        <v>371</v>
      </c>
      <c r="D36" s="54"/>
      <c r="E36" s="56">
        <v>18.63</v>
      </c>
      <c r="F36" s="51">
        <v>6.66</v>
      </c>
      <c r="G36" s="33">
        <v>11</v>
      </c>
      <c r="H36" s="33">
        <v>22.5</v>
      </c>
      <c r="I36" s="55">
        <f>+E36+F36+G36+H36</f>
        <v>58.79</v>
      </c>
      <c r="J36" s="55">
        <v>0.89</v>
      </c>
      <c r="K36" s="52">
        <f>I36+J36</f>
        <v>59.68</v>
      </c>
      <c r="U36" s="85"/>
    </row>
    <row r="37" spans="1:26" ht="14.1" customHeight="1" x14ac:dyDescent="0.25">
      <c r="A37" s="36">
        <v>16</v>
      </c>
      <c r="B37" s="37"/>
      <c r="C37" s="53" t="s">
        <v>346</v>
      </c>
      <c r="D37" s="54"/>
      <c r="E37" s="56">
        <v>18.63</v>
      </c>
      <c r="F37" s="51">
        <v>7.6</v>
      </c>
      <c r="G37" s="33">
        <v>11</v>
      </c>
      <c r="H37" s="33">
        <v>22.5</v>
      </c>
      <c r="I37" s="55">
        <f>+E37+F37+G37+H37</f>
        <v>59.73</v>
      </c>
      <c r="J37" s="55">
        <v>2.36</v>
      </c>
      <c r="K37" s="52">
        <f>I37+J37</f>
        <v>62.089999999999996</v>
      </c>
      <c r="U37" s="85"/>
    </row>
    <row r="38" spans="1:26" s="35" customFormat="1" ht="12.75" x14ac:dyDescent="0.25">
      <c r="A38" s="34" t="s">
        <v>145</v>
      </c>
      <c r="B38" s="97" t="s">
        <v>344</v>
      </c>
      <c r="C38" s="97"/>
      <c r="D38" s="97"/>
      <c r="E38" s="97"/>
      <c r="F38" s="97"/>
      <c r="G38" s="97"/>
      <c r="H38" s="97"/>
      <c r="I38" s="97"/>
      <c r="J38" s="97"/>
      <c r="K38" s="98"/>
      <c r="L38" s="46"/>
      <c r="M38" s="46"/>
      <c r="N38" s="46"/>
      <c r="O38" s="46"/>
      <c r="P38" s="46"/>
      <c r="Q38" s="46"/>
      <c r="R38" s="46"/>
      <c r="S38" s="46"/>
      <c r="T38" s="46"/>
      <c r="U38" s="85"/>
      <c r="Y38" s="46"/>
      <c r="Z38" s="46"/>
    </row>
    <row r="39" spans="1:26" ht="14.1" customHeight="1" x14ac:dyDescent="0.25">
      <c r="A39" s="36">
        <v>14</v>
      </c>
      <c r="B39" s="37"/>
      <c r="C39" s="53" t="s">
        <v>370</v>
      </c>
      <c r="D39" s="54"/>
      <c r="E39" s="56">
        <v>6.33</v>
      </c>
      <c r="F39" s="51">
        <v>6.66</v>
      </c>
      <c r="G39" s="33">
        <v>11</v>
      </c>
      <c r="H39" s="33">
        <v>19.5</v>
      </c>
      <c r="I39" s="55">
        <f>+E39+F39+G39+H39</f>
        <v>43.49</v>
      </c>
      <c r="J39" s="55">
        <v>0.89</v>
      </c>
      <c r="K39" s="52">
        <f t="shared" ref="K39" si="5">I39+J39</f>
        <v>44.38</v>
      </c>
      <c r="U39" s="85"/>
    </row>
    <row r="40" spans="1:26" ht="14.1" customHeight="1" x14ac:dyDescent="0.25">
      <c r="A40" s="36">
        <v>14</v>
      </c>
      <c r="B40" s="37"/>
      <c r="C40" s="53" t="s">
        <v>371</v>
      </c>
      <c r="D40" s="54"/>
      <c r="E40" s="56">
        <v>6.33</v>
      </c>
      <c r="F40" s="51">
        <v>6.66</v>
      </c>
      <c r="G40" s="33">
        <v>11</v>
      </c>
      <c r="H40" s="33">
        <v>22.5</v>
      </c>
      <c r="I40" s="55">
        <f>+E40+F40+G40+H40</f>
        <v>46.49</v>
      </c>
      <c r="J40" s="55">
        <v>0.89</v>
      </c>
      <c r="K40" s="52">
        <f>I40+J40</f>
        <v>47.38</v>
      </c>
      <c r="U40" s="85"/>
    </row>
    <row r="41" spans="1:26" ht="14.1" customHeight="1" x14ac:dyDescent="0.25">
      <c r="A41" s="36">
        <v>16</v>
      </c>
      <c r="B41" s="37"/>
      <c r="C41" s="53" t="s">
        <v>346</v>
      </c>
      <c r="D41" s="54"/>
      <c r="E41" s="56">
        <v>6.33</v>
      </c>
      <c r="F41" s="51">
        <v>6.66</v>
      </c>
      <c r="G41" s="33">
        <v>11</v>
      </c>
      <c r="H41" s="33">
        <v>22.5</v>
      </c>
      <c r="I41" s="55">
        <f>+E41+F41+G41+H41</f>
        <v>46.49</v>
      </c>
      <c r="J41" s="55">
        <v>0.89</v>
      </c>
      <c r="K41" s="52">
        <f>I41+J41</f>
        <v>47.38</v>
      </c>
      <c r="U41" s="85"/>
    </row>
    <row r="42" spans="1:26" s="35" customFormat="1" ht="12.75" x14ac:dyDescent="0.25">
      <c r="A42" s="34" t="s">
        <v>145</v>
      </c>
      <c r="B42" s="97" t="s">
        <v>118</v>
      </c>
      <c r="C42" s="97"/>
      <c r="D42" s="97"/>
      <c r="E42" s="97"/>
      <c r="F42" s="97"/>
      <c r="G42" s="97"/>
      <c r="H42" s="97"/>
      <c r="I42" s="97"/>
      <c r="J42" s="97"/>
      <c r="K42" s="98"/>
      <c r="L42" s="46"/>
      <c r="M42" s="46"/>
      <c r="N42" s="46"/>
      <c r="O42" s="46"/>
      <c r="P42" s="46"/>
      <c r="Q42" s="46"/>
      <c r="R42" s="46"/>
      <c r="S42" s="46"/>
      <c r="T42" s="46"/>
      <c r="U42" s="85"/>
      <c r="Y42" s="46"/>
      <c r="Z42" s="46"/>
    </row>
    <row r="43" spans="1:26" ht="14.1" customHeight="1" x14ac:dyDescent="0.25">
      <c r="A43" s="36">
        <v>8</v>
      </c>
      <c r="B43" s="37"/>
      <c r="C43" s="53" t="s">
        <v>371</v>
      </c>
      <c r="D43" s="54"/>
      <c r="E43" s="51">
        <v>12.08</v>
      </c>
      <c r="F43" s="51">
        <v>6.68</v>
      </c>
      <c r="G43" s="77">
        <v>11</v>
      </c>
      <c r="H43" s="77">
        <v>22.5</v>
      </c>
      <c r="I43" s="83">
        <f>+E43+F43+G43+H43</f>
        <v>52.26</v>
      </c>
      <c r="J43" s="51">
        <v>0.99</v>
      </c>
      <c r="K43" s="52">
        <f>I43+J43</f>
        <v>53.25</v>
      </c>
      <c r="U43" s="85"/>
    </row>
    <row r="44" spans="1:26" ht="14.1" customHeight="1" x14ac:dyDescent="0.25">
      <c r="A44" s="36">
        <v>8</v>
      </c>
      <c r="B44" s="37"/>
      <c r="C44" s="53" t="s">
        <v>346</v>
      </c>
      <c r="D44" s="54"/>
      <c r="E44" s="51">
        <v>12.08</v>
      </c>
      <c r="F44" s="51">
        <v>6.68</v>
      </c>
      <c r="G44" s="77">
        <v>11</v>
      </c>
      <c r="H44" s="77">
        <v>22.5</v>
      </c>
      <c r="I44" s="83">
        <f>+E44+F44+G44+H44</f>
        <v>52.26</v>
      </c>
      <c r="J44" s="51">
        <v>0.99</v>
      </c>
      <c r="K44" s="52">
        <f>I44+J44</f>
        <v>53.25</v>
      </c>
      <c r="U44" s="85"/>
    </row>
    <row r="45" spans="1:26" s="35" customFormat="1" ht="12.75" x14ac:dyDescent="0.25">
      <c r="A45" s="34" t="s">
        <v>145</v>
      </c>
      <c r="B45" s="97" t="s">
        <v>119</v>
      </c>
      <c r="C45" s="97"/>
      <c r="D45" s="97"/>
      <c r="E45" s="97"/>
      <c r="F45" s="97"/>
      <c r="G45" s="97"/>
      <c r="H45" s="97"/>
      <c r="I45" s="97"/>
      <c r="J45" s="97"/>
      <c r="K45" s="98"/>
      <c r="Y45" s="46"/>
      <c r="Z45" s="46"/>
    </row>
    <row r="46" spans="1:26" ht="14.1" customHeight="1" x14ac:dyDescent="0.25">
      <c r="A46" s="36">
        <v>10</v>
      </c>
      <c r="B46" s="37"/>
      <c r="C46" s="53" t="s">
        <v>346</v>
      </c>
      <c r="D46" s="54"/>
      <c r="E46" s="51">
        <v>12.08</v>
      </c>
      <c r="F46" s="51">
        <v>6.68</v>
      </c>
      <c r="G46" s="77">
        <v>11</v>
      </c>
      <c r="H46" s="77">
        <v>22.5</v>
      </c>
      <c r="I46" s="83">
        <f>+E46+F46+G46+H46</f>
        <v>52.26</v>
      </c>
      <c r="J46" s="51">
        <v>0.99</v>
      </c>
      <c r="K46" s="52">
        <f>I46+J46</f>
        <v>53.25</v>
      </c>
    </row>
    <row r="47" spans="1:26" s="35" customFormat="1" ht="12.75" x14ac:dyDescent="0.25">
      <c r="A47" s="34" t="s">
        <v>145</v>
      </c>
      <c r="B47" s="97" t="s">
        <v>146</v>
      </c>
      <c r="C47" s="97"/>
      <c r="D47" s="97"/>
      <c r="E47" s="97"/>
      <c r="F47" s="97"/>
      <c r="G47" s="97"/>
      <c r="H47" s="97"/>
      <c r="I47" s="97"/>
      <c r="J47" s="97"/>
      <c r="K47" s="98"/>
    </row>
    <row r="48" spans="1:26" ht="12.75" x14ac:dyDescent="0.25">
      <c r="A48" s="36">
        <v>23</v>
      </c>
      <c r="B48" s="37"/>
      <c r="C48" s="38" t="s">
        <v>345</v>
      </c>
      <c r="D48" s="39" t="s">
        <v>375</v>
      </c>
      <c r="E48" s="40">
        <f>VLOOKUP(A48,Tarif,$D$6,FALSE)</f>
        <v>0</v>
      </c>
      <c r="F48" s="41"/>
      <c r="G48" s="42"/>
      <c r="H48" s="43"/>
      <c r="I48" s="84">
        <f>SUM(E48:H48)</f>
        <v>0</v>
      </c>
      <c r="J48" s="44">
        <v>0</v>
      </c>
      <c r="K48" s="45">
        <f>I48+J48</f>
        <v>0</v>
      </c>
    </row>
    <row r="49" spans="1:11" x14ac:dyDescent="0.25">
      <c r="A49" s="47"/>
      <c r="B49" s="57"/>
      <c r="C49" s="58"/>
      <c r="D49" s="59"/>
      <c r="E49" s="58"/>
      <c r="F49" s="58"/>
      <c r="G49" s="58"/>
      <c r="H49" s="58"/>
      <c r="I49" s="58"/>
      <c r="J49" s="58"/>
      <c r="K49" s="58"/>
    </row>
    <row r="50" spans="1:11" x14ac:dyDescent="0.25">
      <c r="A50" s="47"/>
      <c r="B50" s="88" t="s">
        <v>372</v>
      </c>
      <c r="C50" s="88"/>
      <c r="D50" s="88"/>
      <c r="E50" s="88"/>
      <c r="F50" s="88"/>
      <c r="G50" s="88"/>
      <c r="H50" s="88"/>
      <c r="I50" s="88"/>
      <c r="J50" s="88"/>
      <c r="K50" s="88"/>
    </row>
    <row r="51" spans="1:11" ht="13.5" customHeight="1" x14ac:dyDescent="0.25">
      <c r="A51" s="47"/>
      <c r="B51" s="88"/>
      <c r="C51" s="88"/>
      <c r="D51" s="88"/>
      <c r="E51" s="88"/>
      <c r="F51" s="88"/>
      <c r="G51" s="88"/>
      <c r="H51" s="88"/>
      <c r="I51" s="88"/>
      <c r="J51" s="88"/>
      <c r="K51" s="88"/>
    </row>
    <row r="52" spans="1:11" ht="13.5" customHeight="1" x14ac:dyDescent="0.25">
      <c r="A52" s="47"/>
      <c r="B52" s="88"/>
      <c r="C52" s="88"/>
      <c r="D52" s="88"/>
      <c r="E52" s="88"/>
      <c r="F52" s="88"/>
      <c r="G52" s="88"/>
      <c r="H52" s="88"/>
      <c r="I52" s="88"/>
      <c r="J52" s="88"/>
      <c r="K52" s="88"/>
    </row>
    <row r="53" spans="1:11" ht="13.5" customHeight="1" x14ac:dyDescent="0.25">
      <c r="A53" s="47"/>
      <c r="B53" s="88"/>
      <c r="C53" s="88"/>
      <c r="D53" s="88"/>
      <c r="E53" s="88"/>
      <c r="F53" s="88"/>
      <c r="G53" s="88"/>
      <c r="H53" s="88"/>
      <c r="I53" s="88"/>
      <c r="J53" s="88"/>
      <c r="K53" s="88"/>
    </row>
    <row r="54" spans="1:11" ht="13.5" customHeight="1" x14ac:dyDescent="0.25">
      <c r="A54" s="47"/>
      <c r="B54" s="88"/>
      <c r="C54" s="88"/>
      <c r="D54" s="88"/>
      <c r="E54" s="88"/>
      <c r="F54" s="88"/>
      <c r="G54" s="88"/>
      <c r="H54" s="88"/>
      <c r="I54" s="88"/>
      <c r="J54" s="88"/>
      <c r="K54" s="88"/>
    </row>
    <row r="55" spans="1:11" ht="6" customHeight="1" x14ac:dyDescent="0.25">
      <c r="A55" s="47"/>
      <c r="B55" s="88"/>
      <c r="C55" s="88"/>
      <c r="D55" s="88"/>
      <c r="E55" s="88"/>
      <c r="F55" s="88"/>
      <c r="G55" s="88"/>
      <c r="H55" s="88"/>
      <c r="I55" s="88"/>
      <c r="J55" s="88"/>
      <c r="K55" s="88"/>
    </row>
    <row r="56" spans="1:11" ht="6" customHeight="1" x14ac:dyDescent="0.25">
      <c r="A56" s="47"/>
      <c r="B56" s="88"/>
      <c r="C56" s="88"/>
      <c r="D56" s="88"/>
      <c r="E56" s="88"/>
      <c r="F56" s="88"/>
      <c r="G56" s="88"/>
      <c r="H56" s="88"/>
      <c r="I56" s="88"/>
      <c r="J56" s="88"/>
      <c r="K56" s="88"/>
    </row>
    <row r="57" spans="1:11" ht="3.75" customHeight="1" x14ac:dyDescent="0.25">
      <c r="A57" s="47"/>
      <c r="B57" s="88"/>
      <c r="C57" s="88"/>
      <c r="D57" s="88"/>
      <c r="E57" s="88"/>
      <c r="F57" s="88"/>
      <c r="G57" s="88"/>
      <c r="H57" s="88"/>
      <c r="I57" s="88"/>
      <c r="J57" s="88"/>
      <c r="K57" s="88"/>
    </row>
    <row r="58" spans="1:11" ht="0.75" customHeight="1" x14ac:dyDescent="0.25">
      <c r="A58" s="47"/>
      <c r="B58" s="88"/>
      <c r="C58" s="88"/>
      <c r="D58" s="88"/>
      <c r="E58" s="88"/>
      <c r="F58" s="88"/>
      <c r="G58" s="88"/>
      <c r="H58" s="88"/>
      <c r="I58" s="88"/>
      <c r="J58" s="88"/>
      <c r="K58" s="88"/>
    </row>
    <row r="59" spans="1:11" ht="13.5" customHeight="1" x14ac:dyDescent="0.25">
      <c r="A59" s="47"/>
      <c r="B59" s="88" t="s">
        <v>360</v>
      </c>
      <c r="C59" s="88"/>
      <c r="D59" s="88"/>
      <c r="E59" s="88"/>
      <c r="F59" s="88"/>
      <c r="G59" s="88"/>
      <c r="H59" s="88"/>
      <c r="I59" s="88"/>
      <c r="J59" s="88"/>
      <c r="K59" s="88"/>
    </row>
    <row r="60" spans="1:11" ht="13.5" customHeight="1" x14ac:dyDescent="0.25">
      <c r="A60" s="47"/>
      <c r="B60" s="88"/>
      <c r="C60" s="88"/>
      <c r="D60" s="88"/>
      <c r="E60" s="88"/>
      <c r="F60" s="88"/>
      <c r="G60" s="88"/>
      <c r="H60" s="88"/>
      <c r="I60" s="88"/>
      <c r="J60" s="88"/>
      <c r="K60" s="88"/>
    </row>
    <row r="61" spans="1:11" ht="13.5" customHeight="1" x14ac:dyDescent="0.25">
      <c r="A61" s="47"/>
      <c r="B61" s="88"/>
      <c r="C61" s="88"/>
      <c r="D61" s="88"/>
      <c r="E61" s="88"/>
      <c r="F61" s="88"/>
      <c r="G61" s="88"/>
      <c r="H61" s="88"/>
      <c r="I61" s="88"/>
      <c r="J61" s="88"/>
      <c r="K61" s="88"/>
    </row>
    <row r="62" spans="1:11" ht="5.25" customHeight="1" x14ac:dyDescent="0.25">
      <c r="A62" s="47"/>
      <c r="B62" s="48"/>
      <c r="C62" s="49"/>
      <c r="D62" s="49"/>
      <c r="E62" s="49"/>
      <c r="F62" s="49"/>
      <c r="G62" s="49"/>
      <c r="H62" s="49"/>
      <c r="I62" s="49"/>
      <c r="J62" s="49"/>
      <c r="K62" s="49"/>
    </row>
    <row r="63" spans="1:11" ht="11.25" customHeight="1" x14ac:dyDescent="0.25">
      <c r="A63" s="86" t="s">
        <v>153</v>
      </c>
      <c r="B63" s="96" t="s">
        <v>361</v>
      </c>
      <c r="C63" s="96"/>
      <c r="D63" s="96"/>
      <c r="E63" s="96"/>
      <c r="F63" s="96"/>
      <c r="G63" s="96"/>
      <c r="H63" s="96"/>
      <c r="I63" s="96"/>
      <c r="J63" s="96"/>
      <c r="K63" s="96"/>
    </row>
    <row r="64" spans="1:11" x14ac:dyDescent="0.25">
      <c r="A64" s="87"/>
      <c r="B64" s="96"/>
      <c r="C64" s="96"/>
      <c r="D64" s="96"/>
      <c r="E64" s="96"/>
      <c r="F64" s="96"/>
      <c r="G64" s="96"/>
      <c r="H64" s="96"/>
      <c r="I64" s="96"/>
      <c r="J64" s="96"/>
      <c r="K64" s="96"/>
    </row>
    <row r="65" spans="1:11" x14ac:dyDescent="0.25">
      <c r="A65" s="87"/>
      <c r="B65" s="96"/>
      <c r="C65" s="96"/>
      <c r="D65" s="96"/>
      <c r="E65" s="96"/>
      <c r="F65" s="96"/>
      <c r="G65" s="96"/>
      <c r="H65" s="96"/>
      <c r="I65" s="96"/>
      <c r="J65" s="96"/>
      <c r="K65" s="96"/>
    </row>
    <row r="66" spans="1:11" x14ac:dyDescent="0.25">
      <c r="A66" s="87"/>
      <c r="B66" s="96"/>
      <c r="C66" s="96"/>
      <c r="D66" s="96"/>
      <c r="E66" s="96"/>
      <c r="F66" s="96"/>
      <c r="G66" s="96"/>
      <c r="H66" s="96"/>
      <c r="I66" s="96"/>
      <c r="J66" s="96"/>
      <c r="K66" s="96"/>
    </row>
    <row r="67" spans="1:11" x14ac:dyDescent="0.25">
      <c r="A67" s="87"/>
      <c r="B67" s="96"/>
      <c r="C67" s="96"/>
      <c r="D67" s="96"/>
      <c r="E67" s="96"/>
      <c r="F67" s="96"/>
      <c r="G67" s="96"/>
      <c r="H67" s="96"/>
      <c r="I67" s="96"/>
      <c r="J67" s="96"/>
      <c r="K67" s="96"/>
    </row>
    <row r="68" spans="1:11" x14ac:dyDescent="0.25">
      <c r="A68" s="87"/>
      <c r="B68" s="96"/>
      <c r="C68" s="96"/>
      <c r="D68" s="96"/>
      <c r="E68" s="96"/>
      <c r="F68" s="96"/>
      <c r="G68" s="96"/>
      <c r="H68" s="96"/>
      <c r="I68" s="96"/>
      <c r="J68" s="96"/>
      <c r="K68" s="96"/>
    </row>
    <row r="69" spans="1:11" ht="6.75" customHeight="1" x14ac:dyDescent="0.25">
      <c r="A69" s="87"/>
      <c r="B69" s="96"/>
      <c r="C69" s="96"/>
      <c r="D69" s="96"/>
      <c r="E69" s="96"/>
      <c r="F69" s="96"/>
      <c r="G69" s="96"/>
      <c r="H69" s="96"/>
      <c r="I69" s="96"/>
      <c r="J69" s="96"/>
      <c r="K69" s="96"/>
    </row>
  </sheetData>
  <sheetProtection algorithmName="SHA-512" hashValue="K+sNBztH/4YbarzDaIWynbmEceTcS39v5gWm80ZFReVPSs/QBVtMH74lM9G48zGrBBpQKorG+hA8N8EMhH6Tgw==" saltValue="hVCtnlckOjSNktC4+DIzIw==" spinCount="100000" sheet="1" selectLockedCells="1"/>
  <mergeCells count="25">
    <mergeCell ref="E2:K3"/>
    <mergeCell ref="I8:I9"/>
    <mergeCell ref="K8:K9"/>
    <mergeCell ref="B20:K20"/>
    <mergeCell ref="B45:K45"/>
    <mergeCell ref="B15:K15"/>
    <mergeCell ref="B18:K18"/>
    <mergeCell ref="B35:K35"/>
    <mergeCell ref="B38:K38"/>
    <mergeCell ref="B31:K31"/>
    <mergeCell ref="A63:A69"/>
    <mergeCell ref="B59:K61"/>
    <mergeCell ref="E8:H8"/>
    <mergeCell ref="B9:D9"/>
    <mergeCell ref="B11:K11"/>
    <mergeCell ref="J8:J9"/>
    <mergeCell ref="B50:K58"/>
    <mergeCell ref="B63:K69"/>
    <mergeCell ref="B42:K42"/>
    <mergeCell ref="B47:K47"/>
    <mergeCell ref="B22:K22"/>
    <mergeCell ref="A10:K10"/>
    <mergeCell ref="A24:K24"/>
    <mergeCell ref="B25:K25"/>
    <mergeCell ref="B27:K27"/>
  </mergeCells>
  <printOptions horizontalCentered="1" verticalCentered="1"/>
  <pageMargins left="0.39370078740157483" right="0.19685039370078741" top="0.31496062992125984" bottom="0.31496062992125984" header="0.19685039370078741" footer="0.19685039370078741"/>
  <pageSetup paperSize="9" scale="82" orientation="portrait" r:id="rId1"/>
  <headerFooter>
    <oddFooter>&amp;C&amp;"Arial,Normal"&amp;8&amp;K01+049Fédération Française de Handball  #  62 rue Gabriel Péri - 94257 Gnetilly Cedex  #  www.ff-handball.org  #  ffhb@handball-france.eu</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nchor moveWithCells="1">
                  <from>
                    <xdr:col>2</xdr:col>
                    <xdr:colOff>28575</xdr:colOff>
                    <xdr:row>4</xdr:row>
                    <xdr:rowOff>190500</xdr:rowOff>
                  </from>
                  <to>
                    <xdr:col>8</xdr:col>
                    <xdr:colOff>542925</xdr:colOff>
                    <xdr:row>5</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0" tint="-0.34998626667073579"/>
    <pageSetUpPr fitToPage="1"/>
  </sheetPr>
  <dimension ref="A1:L104"/>
  <sheetViews>
    <sheetView topLeftCell="A82" workbookViewId="0">
      <selection activeCell="A105" sqref="A105"/>
    </sheetView>
  </sheetViews>
  <sheetFormatPr baseColWidth="10" defaultRowHeight="12.75" x14ac:dyDescent="0.25"/>
  <cols>
    <col min="1" max="1" width="3.5703125" style="1" bestFit="1" customWidth="1"/>
    <col min="2" max="2" width="42.7109375" style="2" bestFit="1" customWidth="1"/>
    <col min="3" max="3" width="8.85546875" style="3" customWidth="1"/>
    <col min="4" max="4" width="5.85546875" style="3" customWidth="1"/>
    <col min="5" max="6" width="4.140625" style="2" customWidth="1"/>
    <col min="7" max="7" width="4" style="2" bestFit="1" customWidth="1"/>
    <col min="8" max="10" width="10.7109375" style="6" customWidth="1"/>
    <col min="11" max="11" width="15.7109375" style="7" customWidth="1"/>
    <col min="12" max="12" width="14.5703125" style="4" bestFit="1" customWidth="1"/>
    <col min="13" max="16384" width="11.42578125" style="2"/>
  </cols>
  <sheetData>
    <row r="1" spans="1:12" ht="13.5" thickBot="1" x14ac:dyDescent="0.3">
      <c r="A1" s="8" t="s">
        <v>150</v>
      </c>
      <c r="B1" s="3" t="s">
        <v>151</v>
      </c>
      <c r="C1" s="3" t="s">
        <v>0</v>
      </c>
      <c r="D1" s="3" t="s">
        <v>1</v>
      </c>
      <c r="G1" s="10" t="s">
        <v>128</v>
      </c>
      <c r="H1" s="11" t="s">
        <v>129</v>
      </c>
      <c r="I1" s="11" t="s">
        <v>144</v>
      </c>
      <c r="J1" s="11" t="s">
        <v>130</v>
      </c>
      <c r="K1" s="2"/>
    </row>
    <row r="2" spans="1:12" ht="15" x14ac:dyDescent="0.25">
      <c r="A2" s="1">
        <v>1</v>
      </c>
      <c r="B2" t="s">
        <v>154</v>
      </c>
      <c r="C2" t="s">
        <v>155</v>
      </c>
      <c r="D2" s="3" t="s">
        <v>18</v>
      </c>
      <c r="G2" s="12">
        <v>1</v>
      </c>
      <c r="H2" s="25">
        <v>9.5</v>
      </c>
      <c r="I2" s="25">
        <v>8.65</v>
      </c>
      <c r="J2" s="25">
        <v>8.25</v>
      </c>
      <c r="K2" s="13" t="s">
        <v>122</v>
      </c>
      <c r="L2" s="104" t="s">
        <v>111</v>
      </c>
    </row>
    <row r="3" spans="1:12" ht="15" x14ac:dyDescent="0.25">
      <c r="A3" s="1">
        <v>2</v>
      </c>
      <c r="B3" t="s">
        <v>156</v>
      </c>
      <c r="C3" t="s">
        <v>157</v>
      </c>
      <c r="D3" s="3" t="s">
        <v>19</v>
      </c>
      <c r="G3" s="14">
        <v>2</v>
      </c>
      <c r="H3" s="26">
        <v>10.85</v>
      </c>
      <c r="I3" s="26">
        <v>9.6</v>
      </c>
      <c r="J3" s="26">
        <v>8.5</v>
      </c>
      <c r="K3" s="9" t="s">
        <v>112</v>
      </c>
      <c r="L3" s="105"/>
    </row>
    <row r="4" spans="1:12" ht="15" x14ac:dyDescent="0.25">
      <c r="A4" s="1">
        <v>3</v>
      </c>
      <c r="B4" t="s">
        <v>158</v>
      </c>
      <c r="C4" t="s">
        <v>159</v>
      </c>
      <c r="D4" s="3" t="s">
        <v>20</v>
      </c>
      <c r="G4" s="14">
        <v>3</v>
      </c>
      <c r="H4" s="26">
        <v>12</v>
      </c>
      <c r="I4" s="26">
        <v>10.25</v>
      </c>
      <c r="J4" s="26">
        <v>8.8000000000000007</v>
      </c>
      <c r="K4" s="9" t="s">
        <v>113</v>
      </c>
      <c r="L4" s="105"/>
    </row>
    <row r="5" spans="1:12" ht="15" x14ac:dyDescent="0.25">
      <c r="A5" s="1">
        <v>4</v>
      </c>
      <c r="B5" t="s">
        <v>160</v>
      </c>
      <c r="C5" t="s">
        <v>161</v>
      </c>
      <c r="D5" s="3" t="s">
        <v>21</v>
      </c>
      <c r="G5" s="14">
        <v>4</v>
      </c>
      <c r="H5" s="26">
        <v>13.85</v>
      </c>
      <c r="I5" s="26">
        <v>11.15</v>
      </c>
      <c r="J5" s="26">
        <v>9.6</v>
      </c>
      <c r="K5" s="9" t="s">
        <v>114</v>
      </c>
      <c r="L5" s="105"/>
    </row>
    <row r="6" spans="1:12" ht="15" x14ac:dyDescent="0.25">
      <c r="A6" s="1">
        <v>5</v>
      </c>
      <c r="B6" t="s">
        <v>162</v>
      </c>
      <c r="C6" t="s">
        <v>163</v>
      </c>
      <c r="D6" s="3" t="s">
        <v>22</v>
      </c>
      <c r="G6" s="14">
        <v>5</v>
      </c>
      <c r="H6" s="26">
        <v>15.6</v>
      </c>
      <c r="I6" s="26">
        <v>12.5</v>
      </c>
      <c r="J6" s="26">
        <v>9.9499999999999993</v>
      </c>
      <c r="K6" s="9" t="s">
        <v>115</v>
      </c>
      <c r="L6" s="105"/>
    </row>
    <row r="7" spans="1:12" ht="15" x14ac:dyDescent="0.25">
      <c r="A7" s="1">
        <v>6</v>
      </c>
      <c r="B7" t="s">
        <v>164</v>
      </c>
      <c r="C7" t="s">
        <v>165</v>
      </c>
      <c r="D7" s="3" t="s">
        <v>23</v>
      </c>
      <c r="G7" s="14">
        <v>6</v>
      </c>
      <c r="H7" s="26">
        <v>18.7</v>
      </c>
      <c r="I7" s="26">
        <v>14.6</v>
      </c>
      <c r="J7" s="26">
        <v>10.95</v>
      </c>
      <c r="K7" s="9" t="s">
        <v>116</v>
      </c>
      <c r="L7" s="105"/>
    </row>
    <row r="8" spans="1:12" ht="15.75" thickBot="1" x14ac:dyDescent="0.3">
      <c r="A8" s="1">
        <v>7</v>
      </c>
      <c r="B8" t="s">
        <v>166</v>
      </c>
      <c r="C8" t="s">
        <v>167</v>
      </c>
      <c r="D8" s="3" t="s">
        <v>24</v>
      </c>
      <c r="G8" s="16">
        <v>7</v>
      </c>
      <c r="H8" s="27">
        <v>23.4</v>
      </c>
      <c r="I8" s="27">
        <v>17.600000000000001</v>
      </c>
      <c r="J8" s="27">
        <v>12.45</v>
      </c>
      <c r="K8" s="17" t="s">
        <v>117</v>
      </c>
      <c r="L8" s="106"/>
    </row>
    <row r="9" spans="1:12" ht="15.75" thickBot="1" x14ac:dyDescent="0.3">
      <c r="A9" s="1">
        <v>8</v>
      </c>
      <c r="B9" t="s">
        <v>168</v>
      </c>
      <c r="C9" t="s">
        <v>169</v>
      </c>
      <c r="D9" s="3" t="s">
        <v>25</v>
      </c>
      <c r="G9" s="18">
        <v>8</v>
      </c>
      <c r="H9" s="28">
        <v>11.05</v>
      </c>
      <c r="I9" s="28">
        <v>9.5500000000000007</v>
      </c>
      <c r="J9" s="28">
        <v>8.25</v>
      </c>
      <c r="K9" s="19" t="s">
        <v>132</v>
      </c>
      <c r="L9" s="20" t="s">
        <v>118</v>
      </c>
    </row>
    <row r="10" spans="1:12" ht="15.75" thickBot="1" x14ac:dyDescent="0.3">
      <c r="A10" s="1">
        <v>9</v>
      </c>
      <c r="B10" t="s">
        <v>170</v>
      </c>
      <c r="C10" t="s">
        <v>171</v>
      </c>
      <c r="D10" s="3" t="s">
        <v>26</v>
      </c>
      <c r="G10" s="21">
        <v>9</v>
      </c>
      <c r="H10" s="29">
        <v>11.05</v>
      </c>
      <c r="I10" s="28">
        <v>9.5500000000000007</v>
      </c>
      <c r="J10" s="28">
        <v>8.25</v>
      </c>
      <c r="K10" s="19" t="s">
        <v>133</v>
      </c>
      <c r="L10" s="20" t="s">
        <v>134</v>
      </c>
    </row>
    <row r="11" spans="1:12" ht="15.75" thickBot="1" x14ac:dyDescent="0.3">
      <c r="A11" s="1">
        <v>10</v>
      </c>
      <c r="B11" t="s">
        <v>172</v>
      </c>
      <c r="C11" t="s">
        <v>173</v>
      </c>
      <c r="D11" s="3" t="s">
        <v>27</v>
      </c>
      <c r="G11" s="18">
        <v>10</v>
      </c>
      <c r="H11" s="28">
        <v>11.05</v>
      </c>
      <c r="I11" s="28">
        <v>9.5500000000000007</v>
      </c>
      <c r="J11" s="28">
        <v>8.25</v>
      </c>
      <c r="K11" s="19" t="s">
        <v>131</v>
      </c>
      <c r="L11" s="20" t="s">
        <v>119</v>
      </c>
    </row>
    <row r="12" spans="1:12" ht="15" x14ac:dyDescent="0.25">
      <c r="A12" s="1">
        <v>11</v>
      </c>
      <c r="B12" t="s">
        <v>174</v>
      </c>
      <c r="C12" t="s">
        <v>175</v>
      </c>
      <c r="D12" s="3" t="s">
        <v>28</v>
      </c>
      <c r="G12" s="12">
        <v>11</v>
      </c>
      <c r="H12" s="30">
        <v>100</v>
      </c>
      <c r="I12" s="30">
        <v>100</v>
      </c>
      <c r="J12" s="30">
        <v>100</v>
      </c>
      <c r="K12" s="22" t="s">
        <v>120</v>
      </c>
      <c r="L12" s="104" t="s">
        <v>135</v>
      </c>
    </row>
    <row r="13" spans="1:12" ht="15" x14ac:dyDescent="0.25">
      <c r="A13" s="1">
        <v>12</v>
      </c>
      <c r="B13" t="s">
        <v>176</v>
      </c>
      <c r="C13" t="s">
        <v>177</v>
      </c>
      <c r="D13" s="3" t="s">
        <v>29</v>
      </c>
      <c r="G13" s="14">
        <v>12</v>
      </c>
      <c r="H13" s="26">
        <v>18.2</v>
      </c>
      <c r="I13" s="26">
        <v>14.1</v>
      </c>
      <c r="J13" s="26">
        <v>10.45</v>
      </c>
      <c r="K13" s="5" t="s">
        <v>116</v>
      </c>
      <c r="L13" s="105"/>
    </row>
    <row r="14" spans="1:12" ht="15.75" thickBot="1" x14ac:dyDescent="0.3">
      <c r="A14" s="1">
        <v>13</v>
      </c>
      <c r="B14" t="s">
        <v>178</v>
      </c>
      <c r="C14" t="s">
        <v>179</v>
      </c>
      <c r="D14" s="3" t="s">
        <v>30</v>
      </c>
      <c r="G14" s="15">
        <v>13</v>
      </c>
      <c r="H14" s="31">
        <v>22.9</v>
      </c>
      <c r="I14" s="31">
        <v>17.100000000000001</v>
      </c>
      <c r="J14" s="31">
        <v>11.95</v>
      </c>
      <c r="K14" s="23" t="s">
        <v>136</v>
      </c>
      <c r="L14" s="107"/>
    </row>
    <row r="15" spans="1:12" ht="15" x14ac:dyDescent="0.25">
      <c r="A15" s="1">
        <v>14</v>
      </c>
      <c r="B15" t="s">
        <v>180</v>
      </c>
      <c r="C15" t="s">
        <v>181</v>
      </c>
      <c r="D15" s="3" t="s">
        <v>31</v>
      </c>
      <c r="G15" s="12">
        <v>14</v>
      </c>
      <c r="H15" s="25">
        <f t="shared" ref="H15:J17" si="0">H2</f>
        <v>9.5</v>
      </c>
      <c r="I15" s="25">
        <f t="shared" si="0"/>
        <v>8.65</v>
      </c>
      <c r="J15" s="25">
        <f t="shared" si="0"/>
        <v>8.25</v>
      </c>
      <c r="K15" s="24" t="s">
        <v>137</v>
      </c>
      <c r="L15" s="104" t="s">
        <v>121</v>
      </c>
    </row>
    <row r="16" spans="1:12" ht="15" x14ac:dyDescent="0.25">
      <c r="A16" s="1">
        <v>15</v>
      </c>
      <c r="B16" t="s">
        <v>182</v>
      </c>
      <c r="C16" t="s">
        <v>183</v>
      </c>
      <c r="D16" s="3" t="s">
        <v>32</v>
      </c>
      <c r="G16" s="14">
        <v>15</v>
      </c>
      <c r="H16" s="26">
        <f t="shared" si="0"/>
        <v>10.85</v>
      </c>
      <c r="I16" s="26">
        <f t="shared" si="0"/>
        <v>9.6</v>
      </c>
      <c r="J16" s="26">
        <f t="shared" si="0"/>
        <v>8.5</v>
      </c>
      <c r="K16" s="5" t="s">
        <v>112</v>
      </c>
      <c r="L16" s="105"/>
    </row>
    <row r="17" spans="1:12" ht="15" x14ac:dyDescent="0.25">
      <c r="A17" s="1">
        <v>16</v>
      </c>
      <c r="B17" t="s">
        <v>184</v>
      </c>
      <c r="C17" t="s">
        <v>185</v>
      </c>
      <c r="D17" s="3" t="s">
        <v>33</v>
      </c>
      <c r="G17" s="14">
        <v>16</v>
      </c>
      <c r="H17" s="26">
        <f t="shared" si="0"/>
        <v>12</v>
      </c>
      <c r="I17" s="26">
        <f t="shared" si="0"/>
        <v>10.25</v>
      </c>
      <c r="J17" s="26">
        <f t="shared" si="0"/>
        <v>8.8000000000000007</v>
      </c>
      <c r="K17" s="5" t="s">
        <v>123</v>
      </c>
      <c r="L17" s="105"/>
    </row>
    <row r="18" spans="1:12" ht="15" x14ac:dyDescent="0.25">
      <c r="A18" s="1">
        <v>17</v>
      </c>
      <c r="B18" t="s">
        <v>186</v>
      </c>
      <c r="C18" t="s">
        <v>187</v>
      </c>
      <c r="D18" s="3" t="s">
        <v>34</v>
      </c>
      <c r="G18" s="14">
        <v>17</v>
      </c>
      <c r="H18" s="26">
        <v>9.1</v>
      </c>
      <c r="I18" s="26">
        <v>8.8000000000000007</v>
      </c>
      <c r="J18" s="26">
        <v>8.3000000000000007</v>
      </c>
      <c r="K18" s="5" t="s">
        <v>139</v>
      </c>
      <c r="L18" s="105"/>
    </row>
    <row r="19" spans="1:12" ht="15.75" thickBot="1" x14ac:dyDescent="0.3">
      <c r="A19" s="1">
        <v>18</v>
      </c>
      <c r="B19" t="s">
        <v>188</v>
      </c>
      <c r="C19" t="s">
        <v>189</v>
      </c>
      <c r="D19" s="3" t="s">
        <v>35</v>
      </c>
      <c r="G19" s="15">
        <v>18</v>
      </c>
      <c r="H19" s="31">
        <v>3.9</v>
      </c>
      <c r="I19" s="31">
        <v>3.9</v>
      </c>
      <c r="J19" s="31">
        <v>3.9</v>
      </c>
      <c r="K19" s="23" t="s">
        <v>140</v>
      </c>
      <c r="L19" s="107"/>
    </row>
    <row r="20" spans="1:12" ht="15.75" thickBot="1" x14ac:dyDescent="0.3">
      <c r="A20" s="1">
        <v>19</v>
      </c>
      <c r="B20" t="s">
        <v>190</v>
      </c>
      <c r="C20" t="s">
        <v>191</v>
      </c>
      <c r="D20" s="3" t="s">
        <v>36</v>
      </c>
      <c r="G20" s="12">
        <v>19</v>
      </c>
      <c r="H20" s="25">
        <v>16.7</v>
      </c>
      <c r="I20" s="25">
        <v>12.05</v>
      </c>
      <c r="J20" s="25">
        <v>9.6999999999999993</v>
      </c>
      <c r="K20" s="24" t="s">
        <v>138</v>
      </c>
      <c r="L20" s="32" t="s">
        <v>124</v>
      </c>
    </row>
    <row r="21" spans="1:12" ht="15" x14ac:dyDescent="0.25">
      <c r="A21" s="1">
        <v>20</v>
      </c>
      <c r="B21" t="s">
        <v>348</v>
      </c>
      <c r="C21">
        <v>5420000</v>
      </c>
      <c r="D21" s="3" t="s">
        <v>349</v>
      </c>
      <c r="G21" s="12">
        <v>21</v>
      </c>
      <c r="H21" s="25">
        <v>16.7</v>
      </c>
      <c r="I21" s="25">
        <v>12.05</v>
      </c>
      <c r="J21" s="25">
        <v>9.6999999999999993</v>
      </c>
      <c r="K21" s="24" t="s">
        <v>141</v>
      </c>
      <c r="L21" s="104" t="s">
        <v>125</v>
      </c>
    </row>
    <row r="22" spans="1:12" ht="15.75" thickBot="1" x14ac:dyDescent="0.3">
      <c r="A22" s="1">
        <v>21</v>
      </c>
      <c r="B22" t="s">
        <v>192</v>
      </c>
      <c r="C22" t="s">
        <v>193</v>
      </c>
      <c r="D22" s="3" t="s">
        <v>37</v>
      </c>
      <c r="G22" s="15">
        <v>22</v>
      </c>
      <c r="H22" s="31">
        <v>4.5999999999999996</v>
      </c>
      <c r="I22" s="31">
        <v>4.5999999999999996</v>
      </c>
      <c r="J22" s="31">
        <v>4.5999999999999996</v>
      </c>
      <c r="K22" s="23" t="s">
        <v>142</v>
      </c>
      <c r="L22" s="107"/>
    </row>
    <row r="23" spans="1:12" ht="15.75" thickBot="1" x14ac:dyDescent="0.3">
      <c r="A23" s="1">
        <v>22</v>
      </c>
      <c r="B23" t="s">
        <v>194</v>
      </c>
      <c r="C23" t="s">
        <v>195</v>
      </c>
      <c r="D23" s="3" t="s">
        <v>38</v>
      </c>
      <c r="G23" s="18">
        <v>23</v>
      </c>
      <c r="H23" s="28">
        <v>0</v>
      </c>
      <c r="I23" s="28">
        <v>0</v>
      </c>
      <c r="J23" s="28">
        <v>0</v>
      </c>
      <c r="K23" s="19" t="s">
        <v>141</v>
      </c>
      <c r="L23" s="20" t="s">
        <v>143</v>
      </c>
    </row>
    <row r="24" spans="1:12" ht="15" x14ac:dyDescent="0.25">
      <c r="A24" s="1">
        <v>23</v>
      </c>
      <c r="B24" t="s">
        <v>196</v>
      </c>
      <c r="C24" t="s">
        <v>197</v>
      </c>
      <c r="D24" s="3" t="s">
        <v>39</v>
      </c>
      <c r="G24" s="1"/>
    </row>
    <row r="25" spans="1:12" ht="15" x14ac:dyDescent="0.25">
      <c r="A25" s="1">
        <v>24</v>
      </c>
      <c r="B25" t="s">
        <v>198</v>
      </c>
      <c r="C25" t="s">
        <v>199</v>
      </c>
      <c r="D25" s="3" t="s">
        <v>40</v>
      </c>
      <c r="H25" s="2"/>
      <c r="I25" s="2"/>
      <c r="J25" s="2"/>
      <c r="K25" s="2"/>
      <c r="L25" s="2"/>
    </row>
    <row r="26" spans="1:12" ht="15" x14ac:dyDescent="0.25">
      <c r="A26" s="1">
        <v>25</v>
      </c>
      <c r="B26" t="s">
        <v>200</v>
      </c>
      <c r="C26" t="s">
        <v>201</v>
      </c>
      <c r="D26" s="3" t="s">
        <v>41</v>
      </c>
      <c r="H26" s="2"/>
      <c r="I26" s="2"/>
      <c r="J26" s="2"/>
      <c r="K26" s="2"/>
      <c r="L26" s="2"/>
    </row>
    <row r="27" spans="1:12" ht="15" x14ac:dyDescent="0.25">
      <c r="A27" s="1">
        <v>26</v>
      </c>
      <c r="B27" t="s">
        <v>350</v>
      </c>
      <c r="C27">
        <v>5126000</v>
      </c>
      <c r="D27" s="3" t="s">
        <v>351</v>
      </c>
      <c r="H27" s="2"/>
      <c r="I27" s="2"/>
      <c r="J27" s="2"/>
      <c r="K27" s="2"/>
      <c r="L27" s="2"/>
    </row>
    <row r="28" spans="1:12" ht="15" x14ac:dyDescent="0.25">
      <c r="A28" s="1">
        <v>27</v>
      </c>
      <c r="B28" t="s">
        <v>202</v>
      </c>
      <c r="C28" t="s">
        <v>203</v>
      </c>
      <c r="D28" s="3" t="s">
        <v>42</v>
      </c>
      <c r="H28" s="2"/>
      <c r="I28" s="2"/>
      <c r="J28" s="2"/>
      <c r="K28" s="2"/>
      <c r="L28" s="2"/>
    </row>
    <row r="29" spans="1:12" ht="15" x14ac:dyDescent="0.25">
      <c r="A29" s="1">
        <v>28</v>
      </c>
      <c r="B29" t="s">
        <v>204</v>
      </c>
      <c r="C29" t="s">
        <v>205</v>
      </c>
      <c r="D29" s="3" t="s">
        <v>43</v>
      </c>
      <c r="H29" s="2"/>
      <c r="I29" s="2"/>
      <c r="J29" s="2"/>
      <c r="K29" s="2"/>
      <c r="L29" s="2"/>
    </row>
    <row r="30" spans="1:12" ht="15" x14ac:dyDescent="0.25">
      <c r="A30" s="1">
        <v>29</v>
      </c>
      <c r="B30" t="s">
        <v>206</v>
      </c>
      <c r="C30" t="s">
        <v>207</v>
      </c>
      <c r="D30" s="3" t="s">
        <v>44</v>
      </c>
      <c r="H30" s="2"/>
      <c r="I30" s="2"/>
      <c r="J30" s="2"/>
      <c r="K30" s="2"/>
      <c r="L30" s="2"/>
    </row>
    <row r="31" spans="1:12" ht="15" x14ac:dyDescent="0.25">
      <c r="A31" s="1">
        <v>30</v>
      </c>
      <c r="B31" t="s">
        <v>208</v>
      </c>
      <c r="C31" t="s">
        <v>209</v>
      </c>
      <c r="D31" s="3" t="s">
        <v>45</v>
      </c>
      <c r="H31" s="2"/>
      <c r="I31" s="2"/>
      <c r="J31" s="2"/>
      <c r="K31" s="2"/>
      <c r="L31" s="2"/>
    </row>
    <row r="32" spans="1:12" ht="15" x14ac:dyDescent="0.25">
      <c r="A32" s="1">
        <v>31</v>
      </c>
      <c r="B32" t="s">
        <v>210</v>
      </c>
      <c r="C32" t="s">
        <v>211</v>
      </c>
      <c r="D32" s="3" t="s">
        <v>46</v>
      </c>
      <c r="H32" s="2"/>
      <c r="I32" s="2"/>
      <c r="J32" s="2"/>
      <c r="K32" s="2"/>
      <c r="L32" s="2"/>
    </row>
    <row r="33" spans="1:12" ht="15" x14ac:dyDescent="0.25">
      <c r="A33" s="1">
        <v>32</v>
      </c>
      <c r="B33" t="s">
        <v>212</v>
      </c>
      <c r="C33" t="s">
        <v>213</v>
      </c>
      <c r="D33" s="3" t="s">
        <v>47</v>
      </c>
      <c r="H33" s="2"/>
      <c r="I33" s="2"/>
      <c r="J33" s="2"/>
      <c r="K33" s="2"/>
      <c r="L33" s="2"/>
    </row>
    <row r="34" spans="1:12" ht="15" x14ac:dyDescent="0.25">
      <c r="A34" s="1">
        <v>33</v>
      </c>
      <c r="B34" t="s">
        <v>214</v>
      </c>
      <c r="C34" t="s">
        <v>215</v>
      </c>
      <c r="D34" s="3" t="s">
        <v>48</v>
      </c>
      <c r="H34" s="2"/>
      <c r="I34" s="2"/>
      <c r="J34" s="2"/>
      <c r="K34" s="2"/>
      <c r="L34" s="2"/>
    </row>
    <row r="35" spans="1:12" ht="15" x14ac:dyDescent="0.25">
      <c r="A35" s="1">
        <v>34</v>
      </c>
      <c r="B35" t="s">
        <v>216</v>
      </c>
      <c r="C35" t="s">
        <v>217</v>
      </c>
      <c r="D35" s="3" t="s">
        <v>49</v>
      </c>
    </row>
    <row r="36" spans="1:12" ht="15" x14ac:dyDescent="0.25">
      <c r="A36" s="1">
        <v>35</v>
      </c>
      <c r="B36" t="s">
        <v>218</v>
      </c>
      <c r="C36" t="s">
        <v>219</v>
      </c>
      <c r="D36" s="3" t="s">
        <v>50</v>
      </c>
    </row>
    <row r="37" spans="1:12" ht="15" x14ac:dyDescent="0.25">
      <c r="A37" s="1">
        <v>36</v>
      </c>
      <c r="B37" t="s">
        <v>220</v>
      </c>
      <c r="C37" t="s">
        <v>221</v>
      </c>
      <c r="D37" s="3" t="s">
        <v>51</v>
      </c>
    </row>
    <row r="38" spans="1:12" ht="15" x14ac:dyDescent="0.25">
      <c r="A38" s="1">
        <v>37</v>
      </c>
      <c r="B38" t="s">
        <v>222</v>
      </c>
      <c r="C38" t="s">
        <v>223</v>
      </c>
      <c r="D38" s="3" t="s">
        <v>52</v>
      </c>
    </row>
    <row r="39" spans="1:12" ht="15" x14ac:dyDescent="0.25">
      <c r="A39" s="1">
        <v>38</v>
      </c>
      <c r="B39" t="s">
        <v>224</v>
      </c>
      <c r="C39" t="s">
        <v>225</v>
      </c>
      <c r="D39" s="3" t="s">
        <v>53</v>
      </c>
    </row>
    <row r="40" spans="1:12" ht="15" x14ac:dyDescent="0.25">
      <c r="A40" s="1">
        <v>39</v>
      </c>
      <c r="B40" t="s">
        <v>226</v>
      </c>
      <c r="C40" t="s">
        <v>227</v>
      </c>
      <c r="D40" s="3" t="s">
        <v>54</v>
      </c>
    </row>
    <row r="41" spans="1:12" ht="15" x14ac:dyDescent="0.25">
      <c r="A41" s="1">
        <v>40</v>
      </c>
      <c r="B41" t="s">
        <v>228</v>
      </c>
      <c r="C41" t="s">
        <v>229</v>
      </c>
      <c r="D41" s="3" t="s">
        <v>55</v>
      </c>
    </row>
    <row r="42" spans="1:12" ht="15" x14ac:dyDescent="0.25">
      <c r="A42" s="1">
        <v>41</v>
      </c>
      <c r="B42" t="s">
        <v>230</v>
      </c>
      <c r="C42" t="s">
        <v>231</v>
      </c>
      <c r="D42" s="3" t="s">
        <v>56</v>
      </c>
    </row>
    <row r="43" spans="1:12" ht="15" x14ac:dyDescent="0.25">
      <c r="A43" s="1">
        <v>42</v>
      </c>
      <c r="B43" t="s">
        <v>232</v>
      </c>
      <c r="C43" t="s">
        <v>233</v>
      </c>
      <c r="D43" s="3" t="s">
        <v>57</v>
      </c>
    </row>
    <row r="44" spans="1:12" ht="15" x14ac:dyDescent="0.25">
      <c r="A44" s="1">
        <v>43</v>
      </c>
      <c r="B44" t="s">
        <v>234</v>
      </c>
      <c r="C44" t="s">
        <v>235</v>
      </c>
      <c r="D44" s="3" t="s">
        <v>58</v>
      </c>
    </row>
    <row r="45" spans="1:12" ht="15" x14ac:dyDescent="0.25">
      <c r="A45" s="1">
        <v>44</v>
      </c>
      <c r="B45" t="s">
        <v>236</v>
      </c>
      <c r="C45" t="s">
        <v>237</v>
      </c>
      <c r="D45" s="3" t="s">
        <v>59</v>
      </c>
    </row>
    <row r="46" spans="1:12" ht="15" x14ac:dyDescent="0.25">
      <c r="A46" s="1">
        <v>45</v>
      </c>
      <c r="B46" t="s">
        <v>238</v>
      </c>
      <c r="C46" t="s">
        <v>239</v>
      </c>
      <c r="D46" s="3" t="s">
        <v>60</v>
      </c>
    </row>
    <row r="47" spans="1:12" ht="15" x14ac:dyDescent="0.25">
      <c r="A47" s="1">
        <v>46</v>
      </c>
      <c r="B47" t="s">
        <v>240</v>
      </c>
      <c r="C47" t="s">
        <v>241</v>
      </c>
      <c r="D47" s="3" t="s">
        <v>61</v>
      </c>
    </row>
    <row r="48" spans="1:12" ht="15" x14ac:dyDescent="0.25">
      <c r="A48" s="1">
        <v>47</v>
      </c>
      <c r="B48" t="s">
        <v>242</v>
      </c>
      <c r="C48" t="s">
        <v>243</v>
      </c>
      <c r="D48" s="3" t="s">
        <v>62</v>
      </c>
    </row>
    <row r="49" spans="1:4" ht="15" x14ac:dyDescent="0.25">
      <c r="A49" s="1">
        <v>48</v>
      </c>
      <c r="B49" t="s">
        <v>244</v>
      </c>
      <c r="C49" t="s">
        <v>245</v>
      </c>
      <c r="D49" s="3" t="s">
        <v>63</v>
      </c>
    </row>
    <row r="50" spans="1:4" ht="15" x14ac:dyDescent="0.25">
      <c r="A50" s="1">
        <v>49</v>
      </c>
      <c r="B50" t="s">
        <v>246</v>
      </c>
      <c r="C50" t="s">
        <v>247</v>
      </c>
      <c r="D50" s="3" t="s">
        <v>64</v>
      </c>
    </row>
    <row r="51" spans="1:4" ht="15" x14ac:dyDescent="0.25">
      <c r="A51" s="1">
        <v>50</v>
      </c>
      <c r="B51" t="s">
        <v>248</v>
      </c>
      <c r="C51" t="s">
        <v>249</v>
      </c>
      <c r="D51" s="3" t="s">
        <v>65</v>
      </c>
    </row>
    <row r="52" spans="1:4" ht="15" x14ac:dyDescent="0.25">
      <c r="A52" s="1">
        <v>51</v>
      </c>
      <c r="B52" t="s">
        <v>250</v>
      </c>
      <c r="C52" t="s">
        <v>251</v>
      </c>
      <c r="D52" s="3" t="s">
        <v>66</v>
      </c>
    </row>
    <row r="53" spans="1:4" ht="15" x14ac:dyDescent="0.25">
      <c r="A53" s="1">
        <v>52</v>
      </c>
      <c r="B53" t="s">
        <v>252</v>
      </c>
      <c r="C53" t="s">
        <v>253</v>
      </c>
      <c r="D53" s="3" t="s">
        <v>67</v>
      </c>
    </row>
    <row r="54" spans="1:4" ht="15" x14ac:dyDescent="0.25">
      <c r="A54" s="1">
        <v>53</v>
      </c>
      <c r="B54" t="s">
        <v>254</v>
      </c>
      <c r="C54" t="s">
        <v>255</v>
      </c>
      <c r="D54" s="3" t="s">
        <v>68</v>
      </c>
    </row>
    <row r="55" spans="1:4" ht="15" x14ac:dyDescent="0.25">
      <c r="A55" s="1">
        <v>54</v>
      </c>
      <c r="B55" t="s">
        <v>256</v>
      </c>
      <c r="C55" t="s">
        <v>257</v>
      </c>
      <c r="D55" s="3" t="s">
        <v>69</v>
      </c>
    </row>
    <row r="56" spans="1:4" ht="15" x14ac:dyDescent="0.25">
      <c r="A56" s="1">
        <v>55</v>
      </c>
      <c r="B56" t="s">
        <v>258</v>
      </c>
      <c r="C56" t="s">
        <v>259</v>
      </c>
      <c r="D56" s="3" t="s">
        <v>70</v>
      </c>
    </row>
    <row r="57" spans="1:4" ht="15" x14ac:dyDescent="0.25">
      <c r="A57" s="1">
        <v>56</v>
      </c>
      <c r="B57" t="s">
        <v>260</v>
      </c>
      <c r="C57" t="s">
        <v>261</v>
      </c>
      <c r="D57" s="3" t="s">
        <v>71</v>
      </c>
    </row>
    <row r="58" spans="1:4" ht="15" x14ac:dyDescent="0.25">
      <c r="A58" s="1">
        <v>57</v>
      </c>
      <c r="B58" t="s">
        <v>262</v>
      </c>
      <c r="C58" t="s">
        <v>263</v>
      </c>
      <c r="D58" s="3" t="s">
        <v>72</v>
      </c>
    </row>
    <row r="59" spans="1:4" ht="15" x14ac:dyDescent="0.25">
      <c r="A59" s="1">
        <v>58</v>
      </c>
      <c r="B59" t="s">
        <v>264</v>
      </c>
      <c r="C59" t="s">
        <v>265</v>
      </c>
      <c r="D59" s="3" t="s">
        <v>73</v>
      </c>
    </row>
    <row r="60" spans="1:4" ht="15" x14ac:dyDescent="0.25">
      <c r="A60" s="1">
        <v>59</v>
      </c>
      <c r="B60" t="s">
        <v>266</v>
      </c>
      <c r="C60" t="s">
        <v>267</v>
      </c>
      <c r="D60" s="3" t="s">
        <v>74</v>
      </c>
    </row>
    <row r="61" spans="1:4" ht="15" x14ac:dyDescent="0.25">
      <c r="A61" s="1">
        <v>60</v>
      </c>
      <c r="B61" t="s">
        <v>268</v>
      </c>
      <c r="C61" t="s">
        <v>269</v>
      </c>
      <c r="D61" s="3" t="s">
        <v>75</v>
      </c>
    </row>
    <row r="62" spans="1:4" ht="15" x14ac:dyDescent="0.25">
      <c r="A62" s="1">
        <v>61</v>
      </c>
      <c r="B62" t="s">
        <v>270</v>
      </c>
      <c r="C62" t="s">
        <v>271</v>
      </c>
      <c r="D62" s="3" t="s">
        <v>76</v>
      </c>
    </row>
    <row r="63" spans="1:4" ht="15" x14ac:dyDescent="0.25">
      <c r="A63" s="1">
        <v>62</v>
      </c>
      <c r="B63" t="s">
        <v>272</v>
      </c>
      <c r="C63" t="s">
        <v>273</v>
      </c>
      <c r="D63" s="3" t="s">
        <v>77</v>
      </c>
    </row>
    <row r="64" spans="1:4" ht="15" x14ac:dyDescent="0.25">
      <c r="A64" s="1">
        <v>63</v>
      </c>
      <c r="B64" t="s">
        <v>274</v>
      </c>
      <c r="C64" t="s">
        <v>275</v>
      </c>
      <c r="D64" s="3" t="s">
        <v>78</v>
      </c>
    </row>
    <row r="65" spans="1:4" ht="15" x14ac:dyDescent="0.25">
      <c r="A65" s="1">
        <v>64</v>
      </c>
      <c r="B65" t="s">
        <v>276</v>
      </c>
      <c r="C65" t="s">
        <v>277</v>
      </c>
      <c r="D65" s="3" t="s">
        <v>79</v>
      </c>
    </row>
    <row r="66" spans="1:4" ht="15" x14ac:dyDescent="0.25">
      <c r="A66" s="1">
        <v>65</v>
      </c>
      <c r="B66" t="s">
        <v>278</v>
      </c>
      <c r="C66" t="s">
        <v>279</v>
      </c>
      <c r="D66" s="3" t="s">
        <v>80</v>
      </c>
    </row>
    <row r="67" spans="1:4" ht="15" x14ac:dyDescent="0.25">
      <c r="A67" s="1">
        <v>66</v>
      </c>
      <c r="B67" t="s">
        <v>280</v>
      </c>
      <c r="C67" t="s">
        <v>281</v>
      </c>
      <c r="D67" s="3" t="s">
        <v>81</v>
      </c>
    </row>
    <row r="68" spans="1:4" ht="15" x14ac:dyDescent="0.25">
      <c r="A68" s="1">
        <v>67</v>
      </c>
      <c r="B68" t="s">
        <v>282</v>
      </c>
      <c r="C68" t="s">
        <v>283</v>
      </c>
      <c r="D68" s="3" t="s">
        <v>82</v>
      </c>
    </row>
    <row r="69" spans="1:4" ht="15" x14ac:dyDescent="0.25">
      <c r="A69" s="1">
        <v>68</v>
      </c>
      <c r="B69" t="s">
        <v>284</v>
      </c>
      <c r="C69" t="s">
        <v>285</v>
      </c>
      <c r="D69" s="3" t="s">
        <v>83</v>
      </c>
    </row>
    <row r="70" spans="1:4" ht="15" x14ac:dyDescent="0.25">
      <c r="A70" s="1">
        <v>69</v>
      </c>
      <c r="B70" t="s">
        <v>286</v>
      </c>
      <c r="C70" t="s">
        <v>287</v>
      </c>
      <c r="D70" s="3" t="s">
        <v>84</v>
      </c>
    </row>
    <row r="71" spans="1:4" ht="15" x14ac:dyDescent="0.25">
      <c r="A71" s="1">
        <v>70</v>
      </c>
      <c r="B71" t="s">
        <v>288</v>
      </c>
      <c r="C71" t="s">
        <v>289</v>
      </c>
      <c r="D71" s="3" t="s">
        <v>85</v>
      </c>
    </row>
    <row r="72" spans="1:4" ht="15" x14ac:dyDescent="0.25">
      <c r="A72" s="1">
        <v>71</v>
      </c>
      <c r="B72" t="s">
        <v>290</v>
      </c>
      <c r="C72" t="s">
        <v>291</v>
      </c>
      <c r="D72" s="3" t="s">
        <v>86</v>
      </c>
    </row>
    <row r="73" spans="1:4" ht="15" x14ac:dyDescent="0.25">
      <c r="A73" s="1">
        <v>72</v>
      </c>
      <c r="B73" t="s">
        <v>292</v>
      </c>
      <c r="C73" t="s">
        <v>293</v>
      </c>
      <c r="D73" s="3" t="s">
        <v>87</v>
      </c>
    </row>
    <row r="74" spans="1:4" ht="15" x14ac:dyDescent="0.25">
      <c r="A74" s="1">
        <v>73</v>
      </c>
      <c r="B74" t="s">
        <v>294</v>
      </c>
      <c r="C74" t="s">
        <v>295</v>
      </c>
      <c r="D74" s="3" t="s">
        <v>88</v>
      </c>
    </row>
    <row r="75" spans="1:4" ht="15" x14ac:dyDescent="0.25">
      <c r="A75" s="1">
        <v>74</v>
      </c>
      <c r="B75" t="s">
        <v>296</v>
      </c>
      <c r="C75" t="s">
        <v>297</v>
      </c>
      <c r="D75" s="3" t="s">
        <v>89</v>
      </c>
    </row>
    <row r="76" spans="1:4" ht="15" x14ac:dyDescent="0.25">
      <c r="A76" s="1">
        <v>75</v>
      </c>
      <c r="B76" t="s">
        <v>298</v>
      </c>
      <c r="C76" t="s">
        <v>299</v>
      </c>
      <c r="D76" s="3" t="s">
        <v>90</v>
      </c>
    </row>
    <row r="77" spans="1:4" ht="15" x14ac:dyDescent="0.25">
      <c r="A77" s="1">
        <v>76</v>
      </c>
      <c r="B77" t="s">
        <v>300</v>
      </c>
      <c r="C77" t="s">
        <v>301</v>
      </c>
      <c r="D77" s="3" t="s">
        <v>91</v>
      </c>
    </row>
    <row r="78" spans="1:4" ht="15" x14ac:dyDescent="0.25">
      <c r="A78" s="1">
        <v>77</v>
      </c>
      <c r="B78" t="s">
        <v>302</v>
      </c>
      <c r="C78" t="s">
        <v>303</v>
      </c>
      <c r="D78" s="3" t="s">
        <v>92</v>
      </c>
    </row>
    <row r="79" spans="1:4" ht="15" x14ac:dyDescent="0.25">
      <c r="A79" s="1">
        <v>78</v>
      </c>
      <c r="B79" t="s">
        <v>304</v>
      </c>
      <c r="C79" t="s">
        <v>305</v>
      </c>
      <c r="D79" s="3" t="s">
        <v>93</v>
      </c>
    </row>
    <row r="80" spans="1:4" ht="15" x14ac:dyDescent="0.25">
      <c r="A80" s="1">
        <v>79</v>
      </c>
      <c r="B80" t="s">
        <v>306</v>
      </c>
      <c r="C80" t="s">
        <v>307</v>
      </c>
      <c r="D80" s="3" t="s">
        <v>94</v>
      </c>
    </row>
    <row r="81" spans="1:4" ht="15" x14ac:dyDescent="0.25">
      <c r="A81" s="1">
        <v>80</v>
      </c>
      <c r="B81" t="s">
        <v>308</v>
      </c>
      <c r="C81" t="s">
        <v>309</v>
      </c>
      <c r="D81" s="3" t="s">
        <v>95</v>
      </c>
    </row>
    <row r="82" spans="1:4" ht="15" x14ac:dyDescent="0.25">
      <c r="A82" s="1">
        <v>81</v>
      </c>
      <c r="B82" t="s">
        <v>310</v>
      </c>
      <c r="C82" t="s">
        <v>311</v>
      </c>
      <c r="D82" s="3" t="s">
        <v>96</v>
      </c>
    </row>
    <row r="83" spans="1:4" ht="15" x14ac:dyDescent="0.25">
      <c r="A83" s="1">
        <v>82</v>
      </c>
      <c r="B83" t="s">
        <v>312</v>
      </c>
      <c r="C83" t="s">
        <v>313</v>
      </c>
      <c r="D83" s="3" t="s">
        <v>97</v>
      </c>
    </row>
    <row r="84" spans="1:4" ht="15" x14ac:dyDescent="0.25">
      <c r="A84" s="1">
        <v>83</v>
      </c>
      <c r="B84" t="s">
        <v>314</v>
      </c>
      <c r="C84" t="s">
        <v>315</v>
      </c>
      <c r="D84" s="3" t="s">
        <v>98</v>
      </c>
    </row>
    <row r="85" spans="1:4" ht="15" x14ac:dyDescent="0.25">
      <c r="A85" s="1">
        <v>84</v>
      </c>
      <c r="B85" t="s">
        <v>316</v>
      </c>
      <c r="C85" t="s">
        <v>317</v>
      </c>
      <c r="D85" s="3" t="s">
        <v>99</v>
      </c>
    </row>
    <row r="86" spans="1:4" ht="15" x14ac:dyDescent="0.25">
      <c r="A86" s="1">
        <v>85</v>
      </c>
      <c r="B86" t="s">
        <v>318</v>
      </c>
      <c r="C86" t="s">
        <v>319</v>
      </c>
      <c r="D86" s="3" t="s">
        <v>100</v>
      </c>
    </row>
    <row r="87" spans="1:4" ht="15" x14ac:dyDescent="0.25">
      <c r="A87" s="1">
        <v>86</v>
      </c>
      <c r="B87" t="s">
        <v>320</v>
      </c>
      <c r="C87" t="s">
        <v>321</v>
      </c>
      <c r="D87" s="3" t="s">
        <v>101</v>
      </c>
    </row>
    <row r="88" spans="1:4" ht="15" x14ac:dyDescent="0.25">
      <c r="A88" s="1">
        <v>87</v>
      </c>
      <c r="B88" t="s">
        <v>322</v>
      </c>
      <c r="C88" t="s">
        <v>323</v>
      </c>
      <c r="D88" s="3" t="s">
        <v>102</v>
      </c>
    </row>
    <row r="89" spans="1:4" ht="15" x14ac:dyDescent="0.25">
      <c r="A89" s="1">
        <v>88</v>
      </c>
      <c r="B89" t="s">
        <v>324</v>
      </c>
      <c r="C89" t="s">
        <v>325</v>
      </c>
      <c r="D89" s="3" t="s">
        <v>103</v>
      </c>
    </row>
    <row r="90" spans="1:4" ht="15" x14ac:dyDescent="0.25">
      <c r="A90" s="1">
        <v>89</v>
      </c>
      <c r="B90" t="s">
        <v>326</v>
      </c>
      <c r="C90" t="s">
        <v>327</v>
      </c>
      <c r="D90" s="3" t="s">
        <v>104</v>
      </c>
    </row>
    <row r="91" spans="1:4" ht="15" x14ac:dyDescent="0.25">
      <c r="A91" s="1">
        <v>90</v>
      </c>
      <c r="B91" t="s">
        <v>328</v>
      </c>
      <c r="C91" t="s">
        <v>329</v>
      </c>
      <c r="D91" s="3" t="s">
        <v>105</v>
      </c>
    </row>
    <row r="92" spans="1:4" ht="15" x14ac:dyDescent="0.25">
      <c r="A92" s="1">
        <v>91</v>
      </c>
      <c r="B92" t="s">
        <v>330</v>
      </c>
      <c r="C92" t="s">
        <v>331</v>
      </c>
      <c r="D92" s="3" t="s">
        <v>106</v>
      </c>
    </row>
    <row r="93" spans="1:4" ht="15" x14ac:dyDescent="0.25">
      <c r="A93" s="1">
        <v>92</v>
      </c>
      <c r="B93" t="s">
        <v>332</v>
      </c>
      <c r="C93" t="s">
        <v>333</v>
      </c>
      <c r="D93" s="3" t="s">
        <v>107</v>
      </c>
    </row>
    <row r="94" spans="1:4" ht="15" x14ac:dyDescent="0.25">
      <c r="A94" s="1">
        <v>93</v>
      </c>
      <c r="B94" t="s">
        <v>334</v>
      </c>
      <c r="C94" t="s">
        <v>335</v>
      </c>
      <c r="D94" s="3" t="s">
        <v>108</v>
      </c>
    </row>
    <row r="95" spans="1:4" ht="15" x14ac:dyDescent="0.25">
      <c r="A95" s="1">
        <v>94</v>
      </c>
      <c r="B95" t="s">
        <v>336</v>
      </c>
      <c r="C95" t="s">
        <v>337</v>
      </c>
      <c r="D95" s="3" t="s">
        <v>109</v>
      </c>
    </row>
    <row r="96" spans="1:4" ht="15" x14ac:dyDescent="0.25">
      <c r="A96" s="1">
        <v>95</v>
      </c>
      <c r="B96" t="s">
        <v>338</v>
      </c>
      <c r="C96" t="s">
        <v>339</v>
      </c>
      <c r="D96" s="3" t="s">
        <v>110</v>
      </c>
    </row>
    <row r="97" spans="1:4" x14ac:dyDescent="0.25">
      <c r="A97" s="1">
        <v>96</v>
      </c>
      <c r="B97" s="2" t="s">
        <v>2</v>
      </c>
      <c r="C97" s="3" t="s">
        <v>352</v>
      </c>
      <c r="D97" s="3" t="s">
        <v>3</v>
      </c>
    </row>
    <row r="98" spans="1:4" x14ac:dyDescent="0.25">
      <c r="A98" s="1">
        <v>97</v>
      </c>
      <c r="B98" s="2" t="s">
        <v>4</v>
      </c>
      <c r="C98" s="3" t="s">
        <v>353</v>
      </c>
      <c r="D98" s="3" t="s">
        <v>5</v>
      </c>
    </row>
    <row r="99" spans="1:4" x14ac:dyDescent="0.25">
      <c r="A99" s="1">
        <v>98</v>
      </c>
      <c r="B99" s="2" t="s">
        <v>6</v>
      </c>
      <c r="C99" s="3" t="s">
        <v>354</v>
      </c>
      <c r="D99" s="3" t="s">
        <v>7</v>
      </c>
    </row>
    <row r="100" spans="1:4" x14ac:dyDescent="0.25">
      <c r="A100" s="1">
        <v>99</v>
      </c>
      <c r="B100" s="2" t="s">
        <v>8</v>
      </c>
      <c r="C100" s="3" t="s">
        <v>355</v>
      </c>
      <c r="D100" s="3" t="s">
        <v>9</v>
      </c>
    </row>
    <row r="101" spans="1:4" x14ac:dyDescent="0.25">
      <c r="A101" s="1">
        <v>100</v>
      </c>
      <c r="B101" s="2" t="s">
        <v>10</v>
      </c>
      <c r="C101" s="3" t="s">
        <v>356</v>
      </c>
      <c r="D101" s="3" t="s">
        <v>11</v>
      </c>
    </row>
    <row r="102" spans="1:4" x14ac:dyDescent="0.25">
      <c r="A102" s="1">
        <v>101</v>
      </c>
      <c r="B102" s="2" t="s">
        <v>12</v>
      </c>
      <c r="C102" s="3" t="s">
        <v>357</v>
      </c>
      <c r="D102" s="3" t="s">
        <v>13</v>
      </c>
    </row>
    <row r="103" spans="1:4" x14ac:dyDescent="0.25">
      <c r="A103" s="1">
        <v>102</v>
      </c>
      <c r="B103" s="2" t="s">
        <v>14</v>
      </c>
      <c r="C103" s="3" t="s">
        <v>358</v>
      </c>
      <c r="D103" s="3" t="s">
        <v>15</v>
      </c>
    </row>
    <row r="104" spans="1:4" x14ac:dyDescent="0.25">
      <c r="A104" s="1">
        <v>103</v>
      </c>
      <c r="B104" s="2" t="s">
        <v>16</v>
      </c>
      <c r="C104" s="3" t="s">
        <v>359</v>
      </c>
      <c r="D104" s="3" t="s">
        <v>17</v>
      </c>
    </row>
  </sheetData>
  <sheetProtection algorithmName="SHA-512" hashValue="AlFGARLIhYAS5jpVFqaHFQrTn8RiuUxm1Vv7OcjpgGZbbT3KHlI8zIVIfWQ25xtw6iK+Ng+PNGNgeFqsK7q3BQ==" saltValue="02KKS+nM124WUKbWxvevdA==" spinCount="100000" sheet="1" objects="1" scenarios="1" selectLockedCells="1"/>
  <mergeCells count="4">
    <mergeCell ref="L2:L8"/>
    <mergeCell ref="L12:L14"/>
    <mergeCell ref="L15:L19"/>
    <mergeCell ref="L21:L22"/>
  </mergeCells>
  <pageMargins left="0.7" right="0.7" top="0.75" bottom="0.75" header="0.3" footer="0.3"/>
  <pageSetup paperSize="9" scale="53"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9A591D4A-283B-49DA-ACA4-F7C25BAEAC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Tarifs</vt:lpstr>
      <vt:lpstr>Données</vt:lpstr>
      <vt:lpstr>Structure</vt:lpstr>
      <vt:lpstr>Tarif</vt:lpstr>
    </vt:vector>
  </TitlesOfParts>
  <Company>FF Handball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Arnaud MAYEUR</dc:creator>
  <cp:lastModifiedBy>Présidente COMITE 57 HANDBALL</cp:lastModifiedBy>
  <cp:lastPrinted>2024-07-01T11:24:34Z</cp:lastPrinted>
  <dcterms:created xsi:type="dcterms:W3CDTF">2012-04-26T10:00:02Z</dcterms:created>
  <dcterms:modified xsi:type="dcterms:W3CDTF">2024-07-01T11:25:14Z</dcterms:modified>
</cp:coreProperties>
</file>